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olt\Desktop\"/>
    </mc:Choice>
  </mc:AlternateContent>
  <bookViews>
    <workbookView xWindow="0" yWindow="0" windowWidth="13290" windowHeight="7290" firstSheet="1" activeTab="3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7" i="2" l="1"/>
  <c r="D187" i="2"/>
  <c r="F187" i="2"/>
  <c r="G187" i="2"/>
  <c r="H187" i="2"/>
  <c r="I187" i="2"/>
  <c r="C188" i="2"/>
  <c r="D188" i="2"/>
  <c r="F188" i="2"/>
  <c r="G188" i="2"/>
  <c r="H188" i="2"/>
  <c r="I188" i="2"/>
  <c r="C189" i="2"/>
  <c r="D189" i="2"/>
  <c r="F189" i="2"/>
  <c r="G189" i="2"/>
  <c r="H189" i="2"/>
  <c r="I189" i="2"/>
  <c r="C190" i="2"/>
  <c r="D190" i="2"/>
  <c r="F190" i="2"/>
  <c r="G190" i="2"/>
  <c r="H190" i="2"/>
  <c r="I190" i="2"/>
  <c r="C191" i="2"/>
  <c r="D191" i="2"/>
  <c r="F191" i="2"/>
  <c r="G191" i="2"/>
  <c r="H191" i="2"/>
  <c r="I191" i="2"/>
  <c r="C192" i="2"/>
  <c r="D192" i="2"/>
  <c r="F192" i="2"/>
  <c r="G192" i="2"/>
  <c r="H192" i="2"/>
  <c r="I192" i="2"/>
  <c r="B188" i="2"/>
  <c r="B189" i="2"/>
  <c r="B190" i="2"/>
  <c r="B191" i="2"/>
  <c r="B192" i="2"/>
  <c r="B187" i="2"/>
  <c r="C181" i="2"/>
  <c r="D181" i="2"/>
  <c r="E181" i="2"/>
  <c r="F181" i="2"/>
  <c r="G181" i="2"/>
  <c r="H181" i="2"/>
  <c r="I181" i="2"/>
  <c r="C182" i="2"/>
  <c r="D182" i="2"/>
  <c r="E182" i="2"/>
  <c r="F182" i="2"/>
  <c r="G182" i="2"/>
  <c r="H182" i="2"/>
  <c r="I182" i="2"/>
  <c r="J182" i="2"/>
  <c r="C183" i="2"/>
  <c r="D183" i="2"/>
  <c r="E183" i="2"/>
  <c r="F183" i="2"/>
  <c r="G183" i="2"/>
  <c r="H183" i="2"/>
  <c r="I183" i="2"/>
  <c r="J183" i="2"/>
  <c r="C184" i="2"/>
  <c r="D184" i="2"/>
  <c r="E184" i="2"/>
  <c r="F184" i="2"/>
  <c r="G184" i="2"/>
  <c r="H184" i="2"/>
  <c r="I184" i="2"/>
  <c r="J184" i="2"/>
  <c r="C185" i="2"/>
  <c r="D185" i="2"/>
  <c r="E185" i="2"/>
  <c r="F185" i="2"/>
  <c r="G185" i="2"/>
  <c r="H185" i="2"/>
  <c r="I185" i="2"/>
  <c r="J185" i="2"/>
  <c r="C186" i="2"/>
  <c r="D186" i="2"/>
  <c r="E186" i="2"/>
  <c r="F186" i="2"/>
  <c r="G186" i="2"/>
  <c r="H186" i="2"/>
  <c r="J186" i="2"/>
  <c r="B182" i="2"/>
  <c r="B183" i="2"/>
  <c r="B184" i="2"/>
  <c r="B185" i="2"/>
  <c r="B186" i="2"/>
  <c r="B181" i="2"/>
  <c r="K304" i="1"/>
  <c r="H304" i="1"/>
  <c r="F304" i="1"/>
  <c r="D304" i="1"/>
  <c r="I304" i="1" s="1"/>
  <c r="J192" i="2" s="1"/>
  <c r="H303" i="1"/>
  <c r="F303" i="1"/>
  <c r="D303" i="1"/>
  <c r="I303" i="1" s="1"/>
  <c r="J191" i="2" s="1"/>
  <c r="H302" i="1"/>
  <c r="F302" i="1"/>
  <c r="D302" i="1"/>
  <c r="I302" i="1" s="1"/>
  <c r="J190" i="2" s="1"/>
  <c r="H301" i="1"/>
  <c r="F301" i="1"/>
  <c r="D301" i="1"/>
  <c r="E189" i="2" s="1"/>
  <c r="H300" i="1"/>
  <c r="F300" i="1"/>
  <c r="D300" i="1"/>
  <c r="I300" i="1" s="1"/>
  <c r="J188" i="2" s="1"/>
  <c r="H299" i="1"/>
  <c r="F299" i="1"/>
  <c r="D299" i="1"/>
  <c r="I299" i="1" s="1"/>
  <c r="K294" i="1"/>
  <c r="H294" i="1"/>
  <c r="I294" i="1" s="1"/>
  <c r="F294" i="1"/>
  <c r="D294" i="1"/>
  <c r="I293" i="1"/>
  <c r="H293" i="1"/>
  <c r="F293" i="1"/>
  <c r="D293" i="1"/>
  <c r="H292" i="1"/>
  <c r="F292" i="1"/>
  <c r="D292" i="1"/>
  <c r="I292" i="1" s="1"/>
  <c r="H291" i="1"/>
  <c r="F291" i="1"/>
  <c r="D291" i="1"/>
  <c r="I291" i="1" s="1"/>
  <c r="H290" i="1"/>
  <c r="I290" i="1" s="1"/>
  <c r="F290" i="1"/>
  <c r="D290" i="1"/>
  <c r="H289" i="1"/>
  <c r="F289" i="1"/>
  <c r="D289" i="1"/>
  <c r="I289" i="1" s="1"/>
  <c r="J181" i="2" s="1"/>
  <c r="K284" i="1"/>
  <c r="H284" i="1"/>
  <c r="F284" i="1"/>
  <c r="D284" i="1"/>
  <c r="I284" i="1" s="1"/>
  <c r="I283" i="1"/>
  <c r="J179" i="2" s="1"/>
  <c r="H283" i="1"/>
  <c r="F283" i="1"/>
  <c r="D283" i="1"/>
  <c r="H282" i="1"/>
  <c r="F282" i="1"/>
  <c r="D282" i="1"/>
  <c r="I282" i="1" s="1"/>
  <c r="H281" i="1"/>
  <c r="F281" i="1"/>
  <c r="G177" i="2" s="1"/>
  <c r="D281" i="1"/>
  <c r="I281" i="1" s="1"/>
  <c r="H280" i="1"/>
  <c r="F280" i="1"/>
  <c r="D280" i="1"/>
  <c r="I280" i="1" s="1"/>
  <c r="H279" i="1"/>
  <c r="F279" i="1"/>
  <c r="D279" i="1"/>
  <c r="K274" i="1"/>
  <c r="H274" i="1"/>
  <c r="I174" i="2" s="1"/>
  <c r="F274" i="1"/>
  <c r="D274" i="1"/>
  <c r="I274" i="1" s="1"/>
  <c r="I273" i="1"/>
  <c r="H273" i="1"/>
  <c r="F273" i="1"/>
  <c r="D273" i="1"/>
  <c r="H272" i="1"/>
  <c r="F272" i="1"/>
  <c r="D272" i="1"/>
  <c r="I272" i="1" s="1"/>
  <c r="H271" i="1"/>
  <c r="F271" i="1"/>
  <c r="D271" i="1"/>
  <c r="I271" i="1" s="1"/>
  <c r="H270" i="1"/>
  <c r="I170" i="2" s="1"/>
  <c r="F270" i="1"/>
  <c r="D270" i="1"/>
  <c r="I270" i="1" s="1"/>
  <c r="H269" i="1"/>
  <c r="I169" i="2" s="1"/>
  <c r="F269" i="1"/>
  <c r="D269" i="1"/>
  <c r="K264" i="1"/>
  <c r="H264" i="1"/>
  <c r="I168" i="2" s="1"/>
  <c r="F264" i="1"/>
  <c r="D264" i="1"/>
  <c r="I263" i="1"/>
  <c r="J167" i="2" s="1"/>
  <c r="H263" i="1"/>
  <c r="F263" i="1"/>
  <c r="D263" i="1"/>
  <c r="H262" i="1"/>
  <c r="F262" i="1"/>
  <c r="D262" i="1"/>
  <c r="I262" i="1" s="1"/>
  <c r="H261" i="1"/>
  <c r="F261" i="1"/>
  <c r="G165" i="2" s="1"/>
  <c r="D261" i="1"/>
  <c r="I261" i="1" s="1"/>
  <c r="H260" i="1"/>
  <c r="F260" i="1"/>
  <c r="D260" i="1"/>
  <c r="I260" i="1" s="1"/>
  <c r="H259" i="1"/>
  <c r="I163" i="2" s="1"/>
  <c r="F259" i="1"/>
  <c r="D259" i="1"/>
  <c r="K254" i="1"/>
  <c r="H254" i="1"/>
  <c r="F254" i="1"/>
  <c r="D254" i="1"/>
  <c r="I253" i="1"/>
  <c r="J161" i="2" s="1"/>
  <c r="H253" i="1"/>
  <c r="F253" i="1"/>
  <c r="D253" i="1"/>
  <c r="H252" i="1"/>
  <c r="F252" i="1"/>
  <c r="D252" i="1"/>
  <c r="I252" i="1" s="1"/>
  <c r="H251" i="1"/>
  <c r="F251" i="1"/>
  <c r="G159" i="2" s="1"/>
  <c r="D251" i="1"/>
  <c r="I251" i="1" s="1"/>
  <c r="H250" i="1"/>
  <c r="F250" i="1"/>
  <c r="D250" i="1"/>
  <c r="I250" i="1" s="1"/>
  <c r="H249" i="1"/>
  <c r="F249" i="1"/>
  <c r="D249" i="1"/>
  <c r="I249" i="1" s="1"/>
  <c r="L186" i="2"/>
  <c r="L185" i="2"/>
  <c r="L184" i="2"/>
  <c r="L183" i="2"/>
  <c r="L182" i="2"/>
  <c r="L180" i="2"/>
  <c r="L181" i="2"/>
  <c r="L179" i="2"/>
  <c r="L178" i="2"/>
  <c r="L177" i="2"/>
  <c r="L176" i="2"/>
  <c r="L192" i="2"/>
  <c r="L191" i="2"/>
  <c r="L190" i="2"/>
  <c r="L189" i="2"/>
  <c r="L188" i="2"/>
  <c r="L187" i="2"/>
  <c r="L175" i="2"/>
  <c r="L174" i="2"/>
  <c r="L168" i="2"/>
  <c r="L167" i="2"/>
  <c r="L166" i="2"/>
  <c r="L165" i="2"/>
  <c r="L164" i="2"/>
  <c r="L163" i="2"/>
  <c r="L173" i="2"/>
  <c r="L172" i="2"/>
  <c r="L171" i="2"/>
  <c r="L170" i="2"/>
  <c r="L169" i="2"/>
  <c r="L162" i="2"/>
  <c r="L161" i="2"/>
  <c r="L160" i="2"/>
  <c r="L159" i="2"/>
  <c r="L158" i="2"/>
  <c r="L157" i="2"/>
  <c r="C175" i="2"/>
  <c r="D175" i="2"/>
  <c r="E175" i="2"/>
  <c r="F175" i="2"/>
  <c r="G175" i="2"/>
  <c r="H175" i="2"/>
  <c r="C176" i="2"/>
  <c r="D176" i="2"/>
  <c r="E176" i="2"/>
  <c r="F176" i="2"/>
  <c r="G176" i="2"/>
  <c r="H176" i="2"/>
  <c r="I176" i="2"/>
  <c r="C177" i="2"/>
  <c r="D177" i="2"/>
  <c r="E177" i="2"/>
  <c r="F177" i="2"/>
  <c r="H177" i="2"/>
  <c r="I177" i="2"/>
  <c r="C178" i="2"/>
  <c r="D178" i="2"/>
  <c r="E178" i="2"/>
  <c r="F178" i="2"/>
  <c r="G178" i="2"/>
  <c r="H178" i="2"/>
  <c r="I178" i="2"/>
  <c r="C179" i="2"/>
  <c r="D179" i="2"/>
  <c r="E179" i="2"/>
  <c r="F179" i="2"/>
  <c r="G179" i="2"/>
  <c r="H179" i="2"/>
  <c r="I179" i="2"/>
  <c r="C180" i="2"/>
  <c r="D180" i="2"/>
  <c r="E180" i="2"/>
  <c r="F180" i="2"/>
  <c r="G180" i="2"/>
  <c r="H180" i="2"/>
  <c r="I180" i="2"/>
  <c r="B176" i="2"/>
  <c r="B177" i="2"/>
  <c r="B178" i="2"/>
  <c r="B179" i="2"/>
  <c r="B180" i="2"/>
  <c r="B175" i="2"/>
  <c r="C169" i="2"/>
  <c r="D169" i="2"/>
  <c r="F169" i="2"/>
  <c r="G169" i="2"/>
  <c r="H169" i="2"/>
  <c r="C170" i="2"/>
  <c r="D170" i="2"/>
  <c r="E170" i="2"/>
  <c r="F170" i="2"/>
  <c r="G170" i="2"/>
  <c r="H170" i="2"/>
  <c r="C171" i="2"/>
  <c r="D171" i="2"/>
  <c r="E171" i="2"/>
  <c r="F171" i="2"/>
  <c r="G171" i="2"/>
  <c r="H171" i="2"/>
  <c r="I171" i="2"/>
  <c r="C172" i="2"/>
  <c r="D172" i="2"/>
  <c r="F172" i="2"/>
  <c r="G172" i="2"/>
  <c r="H172" i="2"/>
  <c r="I172" i="2"/>
  <c r="C173" i="2"/>
  <c r="D173" i="2"/>
  <c r="E173" i="2"/>
  <c r="F173" i="2"/>
  <c r="G173" i="2"/>
  <c r="H173" i="2"/>
  <c r="I173" i="2"/>
  <c r="C174" i="2"/>
  <c r="D174" i="2"/>
  <c r="E174" i="2"/>
  <c r="F174" i="2"/>
  <c r="G174" i="2"/>
  <c r="H174" i="2"/>
  <c r="B170" i="2"/>
  <c r="B171" i="2"/>
  <c r="B172" i="2"/>
  <c r="B173" i="2"/>
  <c r="B174" i="2"/>
  <c r="B169" i="2"/>
  <c r="C163" i="2"/>
  <c r="D163" i="2"/>
  <c r="E163" i="2"/>
  <c r="F163" i="2"/>
  <c r="G163" i="2"/>
  <c r="H163" i="2"/>
  <c r="C164" i="2"/>
  <c r="D164" i="2"/>
  <c r="E164" i="2"/>
  <c r="F164" i="2"/>
  <c r="G164" i="2"/>
  <c r="H164" i="2"/>
  <c r="I164" i="2"/>
  <c r="C165" i="2"/>
  <c r="D165" i="2"/>
  <c r="E165" i="2"/>
  <c r="F165" i="2"/>
  <c r="H165" i="2"/>
  <c r="I165" i="2"/>
  <c r="C166" i="2"/>
  <c r="D166" i="2"/>
  <c r="E166" i="2"/>
  <c r="F166" i="2"/>
  <c r="G166" i="2"/>
  <c r="H166" i="2"/>
  <c r="I166" i="2"/>
  <c r="C167" i="2"/>
  <c r="D167" i="2"/>
  <c r="E167" i="2"/>
  <c r="F167" i="2"/>
  <c r="G167" i="2"/>
  <c r="H167" i="2"/>
  <c r="I167" i="2"/>
  <c r="C168" i="2"/>
  <c r="D168" i="2"/>
  <c r="E168" i="2"/>
  <c r="F168" i="2"/>
  <c r="G168" i="2"/>
  <c r="H168" i="2"/>
  <c r="C157" i="2"/>
  <c r="D157" i="2"/>
  <c r="F157" i="2"/>
  <c r="G157" i="2"/>
  <c r="H157" i="2"/>
  <c r="I157" i="2"/>
  <c r="C158" i="2"/>
  <c r="D158" i="2"/>
  <c r="E158" i="2"/>
  <c r="F158" i="2"/>
  <c r="G158" i="2"/>
  <c r="H158" i="2"/>
  <c r="I158" i="2"/>
  <c r="C159" i="2"/>
  <c r="D159" i="2"/>
  <c r="E159" i="2"/>
  <c r="F159" i="2"/>
  <c r="H159" i="2"/>
  <c r="I159" i="2"/>
  <c r="C160" i="2"/>
  <c r="D160" i="2"/>
  <c r="E160" i="2"/>
  <c r="F160" i="2"/>
  <c r="G160" i="2"/>
  <c r="H160" i="2"/>
  <c r="I160" i="2"/>
  <c r="C161" i="2"/>
  <c r="D161" i="2"/>
  <c r="E161" i="2"/>
  <c r="F161" i="2"/>
  <c r="G161" i="2"/>
  <c r="H161" i="2"/>
  <c r="I161" i="2"/>
  <c r="C162" i="2"/>
  <c r="D162" i="2"/>
  <c r="E162" i="2"/>
  <c r="F162" i="2"/>
  <c r="G162" i="2"/>
  <c r="H162" i="2"/>
  <c r="I162" i="2"/>
  <c r="B164" i="2"/>
  <c r="B165" i="2"/>
  <c r="B166" i="2"/>
  <c r="B167" i="2"/>
  <c r="B168" i="2"/>
  <c r="B163" i="2"/>
  <c r="B158" i="2"/>
  <c r="B159" i="2"/>
  <c r="B160" i="2"/>
  <c r="B161" i="2"/>
  <c r="B162" i="2"/>
  <c r="B157" i="2"/>
  <c r="F244" i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F4" i="1" s="1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B29" i="3" l="1"/>
  <c r="I186" i="2"/>
  <c r="B30" i="3"/>
  <c r="J187" i="2"/>
  <c r="E192" i="2"/>
  <c r="E191" i="2"/>
  <c r="E190" i="2"/>
  <c r="E188" i="2"/>
  <c r="E187" i="2"/>
  <c r="I254" i="1"/>
  <c r="B25" i="3" s="1"/>
  <c r="I264" i="1"/>
  <c r="B26" i="3" s="1"/>
  <c r="I175" i="2"/>
  <c r="I279" i="1"/>
  <c r="I269" i="1"/>
  <c r="B27" i="3" s="1"/>
  <c r="I259" i="1"/>
  <c r="J163" i="2" s="1"/>
  <c r="E157" i="2"/>
  <c r="I301" i="1"/>
  <c r="J189" i="2" s="1"/>
  <c r="K289" i="1"/>
  <c r="C29" i="3" s="1"/>
  <c r="J178" i="2"/>
  <c r="J177" i="2"/>
  <c r="J180" i="2"/>
  <c r="J176" i="2"/>
  <c r="J174" i="2"/>
  <c r="J172" i="2"/>
  <c r="J169" i="2"/>
  <c r="J171" i="2"/>
  <c r="J170" i="2"/>
  <c r="J173" i="2"/>
  <c r="E172" i="2"/>
  <c r="E169" i="2"/>
  <c r="J166" i="2"/>
  <c r="J165" i="2"/>
  <c r="J164" i="2"/>
  <c r="J159" i="2"/>
  <c r="J157" i="2"/>
  <c r="J160" i="2"/>
  <c r="J158" i="2"/>
  <c r="L39" i="2"/>
  <c r="J162" i="2" l="1"/>
  <c r="K249" i="1"/>
  <c r="K259" i="1"/>
  <c r="C26" i="3" s="1"/>
  <c r="J168" i="2"/>
  <c r="K269" i="1"/>
  <c r="C27" i="3" s="1"/>
  <c r="J175" i="2"/>
  <c r="B28" i="3"/>
  <c r="C25" i="3"/>
  <c r="K279" i="1"/>
  <c r="C28" i="3" s="1"/>
  <c r="K299" i="1"/>
  <c r="C30" i="3" s="1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12" i="2"/>
  <c r="L28" i="2"/>
  <c r="L29" i="2"/>
  <c r="L30" i="2"/>
  <c r="L27" i="2"/>
  <c r="L24" i="2"/>
  <c r="L5" i="2"/>
  <c r="L20" i="2"/>
  <c r="L13" i="2"/>
  <c r="L16" i="2"/>
  <c r="L11" i="2"/>
  <c r="L8" i="2"/>
  <c r="L25" i="2"/>
  <c r="L15" i="2"/>
  <c r="L3" i="2"/>
  <c r="L22" i="2"/>
  <c r="L23" i="2"/>
  <c r="L9" i="2"/>
  <c r="L4" i="2"/>
  <c r="L17" i="2"/>
  <c r="L7" i="2"/>
  <c r="L6" i="2"/>
  <c r="L10" i="2"/>
  <c r="L53" i="2"/>
  <c r="L21" i="2"/>
  <c r="L26" i="2"/>
  <c r="L19" i="2"/>
  <c r="L18" i="2"/>
  <c r="L14" i="2"/>
  <c r="L31" i="2"/>
  <c r="L32" i="2"/>
  <c r="L33" i="2"/>
  <c r="L34" i="2"/>
  <c r="L35" i="2"/>
  <c r="L36" i="2"/>
  <c r="L37" i="2"/>
  <c r="L38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G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G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27" i="2"/>
  <c r="C27" i="2"/>
  <c r="D27" i="2"/>
  <c r="F27" i="2"/>
  <c r="H27" i="2"/>
  <c r="B30" i="2"/>
  <c r="C30" i="2"/>
  <c r="D30" i="2"/>
  <c r="F30" i="2"/>
  <c r="H30" i="2"/>
  <c r="B29" i="2"/>
  <c r="C29" i="2"/>
  <c r="D29" i="2"/>
  <c r="F29" i="2"/>
  <c r="H29" i="2"/>
  <c r="B28" i="2"/>
  <c r="C28" i="2"/>
  <c r="D28" i="2"/>
  <c r="F28" i="2"/>
  <c r="H28" i="2"/>
  <c r="B12" i="2"/>
  <c r="C12" i="2"/>
  <c r="D12" i="2"/>
  <c r="F12" i="2"/>
  <c r="H12" i="2"/>
  <c r="B54" i="2"/>
  <c r="C54" i="2"/>
  <c r="D54" i="2"/>
  <c r="F54" i="2"/>
  <c r="H54" i="2"/>
  <c r="B11" i="2"/>
  <c r="C11" i="2"/>
  <c r="D11" i="2"/>
  <c r="F11" i="2"/>
  <c r="H11" i="2"/>
  <c r="B16" i="2"/>
  <c r="C16" i="2"/>
  <c r="D16" i="2"/>
  <c r="F16" i="2"/>
  <c r="G16" i="2"/>
  <c r="H16" i="2"/>
  <c r="B13" i="2"/>
  <c r="C13" i="2"/>
  <c r="D13" i="2"/>
  <c r="F13" i="2"/>
  <c r="H13" i="2"/>
  <c r="B20" i="2"/>
  <c r="C20" i="2"/>
  <c r="D20" i="2"/>
  <c r="F20" i="2"/>
  <c r="H20" i="2"/>
  <c r="B5" i="2"/>
  <c r="C5" i="2"/>
  <c r="D5" i="2"/>
  <c r="F5" i="2"/>
  <c r="H5" i="2"/>
  <c r="B24" i="2"/>
  <c r="C24" i="2"/>
  <c r="D24" i="2"/>
  <c r="F24" i="2"/>
  <c r="G24" i="2"/>
  <c r="H24" i="2"/>
  <c r="B23" i="2"/>
  <c r="C23" i="2"/>
  <c r="D23" i="2"/>
  <c r="F23" i="2"/>
  <c r="H23" i="2"/>
  <c r="B22" i="2"/>
  <c r="C22" i="2"/>
  <c r="D22" i="2"/>
  <c r="F22" i="2"/>
  <c r="H22" i="2"/>
  <c r="B3" i="2"/>
  <c r="C3" i="2"/>
  <c r="D3" i="2"/>
  <c r="F3" i="2"/>
  <c r="H3" i="2"/>
  <c r="B15" i="2"/>
  <c r="C15" i="2"/>
  <c r="D15" i="2"/>
  <c r="F15" i="2"/>
  <c r="H15" i="2"/>
  <c r="B25" i="2"/>
  <c r="C25" i="2"/>
  <c r="D25" i="2"/>
  <c r="F25" i="2"/>
  <c r="H25" i="2"/>
  <c r="B8" i="2"/>
  <c r="C8" i="2"/>
  <c r="D8" i="2"/>
  <c r="F8" i="2"/>
  <c r="H8" i="2"/>
  <c r="B10" i="2"/>
  <c r="C10" i="2"/>
  <c r="D10" i="2"/>
  <c r="F10" i="2"/>
  <c r="H10" i="2"/>
  <c r="B6" i="2"/>
  <c r="C6" i="2"/>
  <c r="D6" i="2"/>
  <c r="F6" i="2"/>
  <c r="H6" i="2"/>
  <c r="B7" i="2"/>
  <c r="C7" i="2"/>
  <c r="D7" i="2"/>
  <c r="F7" i="2"/>
  <c r="H7" i="2"/>
  <c r="B17" i="2"/>
  <c r="C17" i="2"/>
  <c r="D17" i="2"/>
  <c r="F17" i="2"/>
  <c r="H17" i="2"/>
  <c r="B4" i="2"/>
  <c r="C4" i="2"/>
  <c r="D4" i="2"/>
  <c r="F4" i="2"/>
  <c r="H4" i="2"/>
  <c r="B9" i="2"/>
  <c r="C9" i="2"/>
  <c r="D9" i="2"/>
  <c r="F9" i="2"/>
  <c r="H9" i="2"/>
  <c r="B14" i="2"/>
  <c r="C14" i="2"/>
  <c r="D14" i="2"/>
  <c r="F14" i="2"/>
  <c r="H14" i="2"/>
  <c r="B18" i="2"/>
  <c r="C18" i="2"/>
  <c r="D18" i="2"/>
  <c r="F18" i="2"/>
  <c r="H18" i="2"/>
  <c r="B19" i="2"/>
  <c r="C19" i="2"/>
  <c r="D19" i="2"/>
  <c r="F19" i="2"/>
  <c r="H19" i="2"/>
  <c r="B26" i="2"/>
  <c r="C26" i="2"/>
  <c r="D26" i="2"/>
  <c r="F26" i="2"/>
  <c r="H26" i="2"/>
  <c r="B21" i="2"/>
  <c r="C21" i="2"/>
  <c r="D21" i="2"/>
  <c r="F21" i="2"/>
  <c r="H21" i="2"/>
  <c r="B53" i="2"/>
  <c r="C53" i="2"/>
  <c r="D53" i="2"/>
  <c r="F53" i="2"/>
  <c r="H53" i="2"/>
  <c r="B31" i="2"/>
  <c r="C31" i="2"/>
  <c r="D31" i="2"/>
  <c r="F31" i="2"/>
  <c r="H31" i="2"/>
  <c r="B32" i="2"/>
  <c r="C32" i="2"/>
  <c r="D32" i="2"/>
  <c r="F32" i="2"/>
  <c r="H32" i="2"/>
  <c r="B33" i="2"/>
  <c r="C33" i="2"/>
  <c r="D33" i="2"/>
  <c r="F33" i="2"/>
  <c r="H33" i="2"/>
  <c r="B34" i="2"/>
  <c r="C34" i="2"/>
  <c r="D34" i="2"/>
  <c r="F34" i="2"/>
  <c r="H34" i="2"/>
  <c r="B35" i="2"/>
  <c r="C35" i="2"/>
  <c r="D35" i="2"/>
  <c r="F35" i="2"/>
  <c r="H35" i="2"/>
  <c r="B36" i="2"/>
  <c r="C36" i="2"/>
  <c r="D36" i="2"/>
  <c r="F36" i="2"/>
  <c r="H36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K144" i="1"/>
  <c r="H144" i="1"/>
  <c r="I96" i="2" s="1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E90" i="2" s="1"/>
  <c r="H133" i="1"/>
  <c r="G89" i="2"/>
  <c r="D133" i="1"/>
  <c r="E89" i="2" s="1"/>
  <c r="H132" i="1"/>
  <c r="I88" i="2" s="1"/>
  <c r="G88" i="2"/>
  <c r="D132" i="1"/>
  <c r="E88" i="2" s="1"/>
  <c r="H131" i="1"/>
  <c r="I87" i="2" s="1"/>
  <c r="G87" i="2"/>
  <c r="D131" i="1"/>
  <c r="E87" i="2" s="1"/>
  <c r="H130" i="1"/>
  <c r="I86" i="2" s="1"/>
  <c r="G86" i="2"/>
  <c r="D130" i="1"/>
  <c r="E86" i="2" s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I78" i="2" s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G75" i="2"/>
  <c r="D111" i="1"/>
  <c r="E75" i="2" s="1"/>
  <c r="H110" i="1"/>
  <c r="I74" i="2" s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E70" i="2" s="1"/>
  <c r="H101" i="1"/>
  <c r="I69" i="2" s="1"/>
  <c r="D101" i="1"/>
  <c r="E69" i="2" s="1"/>
  <c r="H100" i="1"/>
  <c r="I68" i="2" s="1"/>
  <c r="G68" i="2"/>
  <c r="D100" i="1"/>
  <c r="E68" i="2" s="1"/>
  <c r="H99" i="1"/>
  <c r="I67" i="2" s="1"/>
  <c r="G67" i="2"/>
  <c r="D99" i="1"/>
  <c r="K94" i="1"/>
  <c r="H94" i="1"/>
  <c r="I66" i="2" s="1"/>
  <c r="G66" i="2"/>
  <c r="D94" i="1"/>
  <c r="E66" i="2" s="1"/>
  <c r="H93" i="1"/>
  <c r="I65" i="2" s="1"/>
  <c r="G65" i="2"/>
  <c r="D93" i="1"/>
  <c r="E65" i="2" s="1"/>
  <c r="H92" i="1"/>
  <c r="I64" i="2" s="1"/>
  <c r="D92" i="1"/>
  <c r="E64" i="2" s="1"/>
  <c r="H91" i="1"/>
  <c r="I63" i="2" s="1"/>
  <c r="G63" i="2"/>
  <c r="D91" i="1"/>
  <c r="E63" i="2" s="1"/>
  <c r="H90" i="1"/>
  <c r="I62" i="2" s="1"/>
  <c r="G62" i="2"/>
  <c r="D90" i="1"/>
  <c r="E62" i="2" s="1"/>
  <c r="H89" i="1"/>
  <c r="I61" i="2" s="1"/>
  <c r="G61" i="2"/>
  <c r="D89" i="1"/>
  <c r="E61" i="2" s="1"/>
  <c r="K84" i="1"/>
  <c r="H84" i="1"/>
  <c r="I60" i="2" s="1"/>
  <c r="D84" i="1"/>
  <c r="E60" i="2" s="1"/>
  <c r="H83" i="1"/>
  <c r="I59" i="2" s="1"/>
  <c r="G59" i="2"/>
  <c r="D83" i="1"/>
  <c r="E59" i="2" s="1"/>
  <c r="H82" i="1"/>
  <c r="I58" i="2" s="1"/>
  <c r="G58" i="2"/>
  <c r="D82" i="1"/>
  <c r="E58" i="2" s="1"/>
  <c r="H81" i="1"/>
  <c r="I57" i="2" s="1"/>
  <c r="G57" i="2"/>
  <c r="D81" i="1"/>
  <c r="E57" i="2" s="1"/>
  <c r="H80" i="1"/>
  <c r="I56" i="2" s="1"/>
  <c r="D80" i="1"/>
  <c r="E56" i="2" s="1"/>
  <c r="H79" i="1"/>
  <c r="I55" i="2" s="1"/>
  <c r="G55" i="2"/>
  <c r="D79" i="1"/>
  <c r="K74" i="1"/>
  <c r="H74" i="1"/>
  <c r="G54" i="2"/>
  <c r="D74" i="1"/>
  <c r="E54" i="2" s="1"/>
  <c r="H73" i="1"/>
  <c r="I12" i="2" s="1"/>
  <c r="G12" i="2"/>
  <c r="D73" i="1"/>
  <c r="E12" i="2" s="1"/>
  <c r="H72" i="1"/>
  <c r="I28" i="2" s="1"/>
  <c r="G28" i="2"/>
  <c r="D72" i="1"/>
  <c r="E28" i="2" s="1"/>
  <c r="H71" i="1"/>
  <c r="G29" i="2"/>
  <c r="D71" i="1"/>
  <c r="E29" i="2" s="1"/>
  <c r="H70" i="1"/>
  <c r="G30" i="2"/>
  <c r="D70" i="1"/>
  <c r="E30" i="2" s="1"/>
  <c r="H69" i="1"/>
  <c r="I27" i="2" s="1"/>
  <c r="G27" i="2"/>
  <c r="D69" i="1"/>
  <c r="K64" i="1"/>
  <c r="H64" i="1"/>
  <c r="I24" i="2" s="1"/>
  <c r="D64" i="1"/>
  <c r="E24" i="2" s="1"/>
  <c r="H63" i="1"/>
  <c r="I5" i="2" s="1"/>
  <c r="G5" i="2"/>
  <c r="D63" i="1"/>
  <c r="E5" i="2" s="1"/>
  <c r="H62" i="1"/>
  <c r="I20" i="2" s="1"/>
  <c r="D62" i="1"/>
  <c r="E20" i="2" s="1"/>
  <c r="H61" i="1"/>
  <c r="I13" i="2" s="1"/>
  <c r="D61" i="1"/>
  <c r="E13" i="2" s="1"/>
  <c r="H60" i="1"/>
  <c r="I16" i="2" s="1"/>
  <c r="D60" i="1"/>
  <c r="E16" i="2" s="1"/>
  <c r="H59" i="1"/>
  <c r="G11" i="2"/>
  <c r="D59" i="1"/>
  <c r="E11" i="2" s="1"/>
  <c r="K54" i="1"/>
  <c r="H54" i="1"/>
  <c r="I8" i="2" s="1"/>
  <c r="G8" i="2"/>
  <c r="D54" i="1"/>
  <c r="E8" i="2" s="1"/>
  <c r="H53" i="1"/>
  <c r="I25" i="2" s="1"/>
  <c r="G25" i="2"/>
  <c r="D53" i="1"/>
  <c r="E25" i="2" s="1"/>
  <c r="H52" i="1"/>
  <c r="I15" i="2" s="1"/>
  <c r="G15" i="2"/>
  <c r="D52" i="1"/>
  <c r="E15" i="2" s="1"/>
  <c r="H51" i="1"/>
  <c r="I3" i="2" s="1"/>
  <c r="D51" i="1"/>
  <c r="E3" i="2" s="1"/>
  <c r="H50" i="1"/>
  <c r="I22" i="2" s="1"/>
  <c r="G22" i="2"/>
  <c r="D50" i="1"/>
  <c r="E22" i="2" s="1"/>
  <c r="H49" i="1"/>
  <c r="I23" i="2" s="1"/>
  <c r="G23" i="2"/>
  <c r="D49" i="1"/>
  <c r="E23" i="2" s="1"/>
  <c r="K44" i="1"/>
  <c r="H44" i="1"/>
  <c r="I9" i="2" s="1"/>
  <c r="G9" i="2"/>
  <c r="D44" i="1"/>
  <c r="E9" i="2" s="1"/>
  <c r="H43" i="1"/>
  <c r="I4" i="2" s="1"/>
  <c r="G4" i="2"/>
  <c r="D43" i="1"/>
  <c r="E4" i="2" s="1"/>
  <c r="H42" i="1"/>
  <c r="I17" i="2" s="1"/>
  <c r="G17" i="2"/>
  <c r="D42" i="1"/>
  <c r="E17" i="2" s="1"/>
  <c r="H41" i="1"/>
  <c r="I7" i="2" s="1"/>
  <c r="G7" i="2"/>
  <c r="D41" i="1"/>
  <c r="E7" i="2" s="1"/>
  <c r="H40" i="1"/>
  <c r="I6" i="2" s="1"/>
  <c r="D40" i="1"/>
  <c r="E6" i="2" s="1"/>
  <c r="H39" i="1"/>
  <c r="I10" i="2" s="1"/>
  <c r="G10" i="2"/>
  <c r="D39" i="1"/>
  <c r="I59" i="1" l="1"/>
  <c r="J11" i="2" s="1"/>
  <c r="I179" i="1"/>
  <c r="I192" i="1"/>
  <c r="J124" i="2" s="1"/>
  <c r="I133" i="1"/>
  <c r="J89" i="2" s="1"/>
  <c r="I154" i="1"/>
  <c r="J102" i="2" s="1"/>
  <c r="I150" i="1"/>
  <c r="J98" i="2" s="1"/>
  <c r="I80" i="1"/>
  <c r="J56" i="2" s="1"/>
  <c r="I69" i="1"/>
  <c r="J27" i="2" s="1"/>
  <c r="I101" i="1"/>
  <c r="J69" i="2" s="1"/>
  <c r="I100" i="1"/>
  <c r="J68" i="2" s="1"/>
  <c r="I132" i="1"/>
  <c r="J88" i="2" s="1"/>
  <c r="I134" i="1"/>
  <c r="J90" i="2" s="1"/>
  <c r="I203" i="1"/>
  <c r="J131" i="2" s="1"/>
  <c r="I89" i="2"/>
  <c r="I164" i="1"/>
  <c r="J108" i="2" s="1"/>
  <c r="I200" i="1"/>
  <c r="J128" i="2" s="1"/>
  <c r="I201" i="1"/>
  <c r="J129" i="2" s="1"/>
  <c r="I202" i="1"/>
  <c r="J130" i="2" s="1"/>
  <c r="I204" i="1"/>
  <c r="J132" i="2" s="1"/>
  <c r="I109" i="1"/>
  <c r="J73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I111" i="1"/>
  <c r="J75" i="2" s="1"/>
  <c r="I141" i="1"/>
  <c r="E148" i="2"/>
  <c r="I232" i="1"/>
  <c r="J148" i="2" s="1"/>
  <c r="E124" i="2"/>
  <c r="I162" i="1"/>
  <c r="J106" i="2" s="1"/>
  <c r="G106" i="2"/>
  <c r="I43" i="1"/>
  <c r="J4" i="2" s="1"/>
  <c r="I44" i="1"/>
  <c r="J9" i="2" s="1"/>
  <c r="I61" i="1"/>
  <c r="J13" i="2" s="1"/>
  <c r="I71" i="1"/>
  <c r="J29" i="2" s="1"/>
  <c r="I29" i="2"/>
  <c r="I89" i="1"/>
  <c r="J61" i="2" s="1"/>
  <c r="I92" i="1"/>
  <c r="J64" i="2" s="1"/>
  <c r="I161" i="1"/>
  <c r="J105" i="2" s="1"/>
  <c r="I189" i="1"/>
  <c r="E146" i="2"/>
  <c r="I230" i="1"/>
  <c r="J146" i="2" s="1"/>
  <c r="E150" i="2"/>
  <c r="I234" i="1"/>
  <c r="J150" i="2" s="1"/>
  <c r="G56" i="2"/>
  <c r="E72" i="2"/>
  <c r="I104" i="1"/>
  <c r="J72" i="2" s="1"/>
  <c r="I120" i="1"/>
  <c r="J80" i="2" s="1"/>
  <c r="I130" i="1"/>
  <c r="J86" i="2" s="1"/>
  <c r="I163" i="1"/>
  <c r="J107" i="2" s="1"/>
  <c r="G107" i="2"/>
  <c r="I75" i="2"/>
  <c r="G108" i="2"/>
  <c r="I62" i="1"/>
  <c r="J20" i="2" s="1"/>
  <c r="G20" i="2"/>
  <c r="I79" i="1"/>
  <c r="J55" i="2" s="1"/>
  <c r="E55" i="2"/>
  <c r="I84" i="1"/>
  <c r="J60" i="2" s="1"/>
  <c r="G60" i="2"/>
  <c r="E71" i="2"/>
  <c r="I103" i="1"/>
  <c r="J71" i="2" s="1"/>
  <c r="E147" i="2"/>
  <c r="I231" i="1"/>
  <c r="J147" i="2" s="1"/>
  <c r="I173" i="1"/>
  <c r="J113" i="2" s="1"/>
  <c r="I51" i="1"/>
  <c r="J3" i="2" s="1"/>
  <c r="I209" i="1"/>
  <c r="J133" i="2" s="1"/>
  <c r="I211" i="1"/>
  <c r="J135" i="2" s="1"/>
  <c r="G113" i="2"/>
  <c r="I169" i="1"/>
  <c r="I40" i="1"/>
  <c r="J6" i="2" s="1"/>
  <c r="I70" i="1"/>
  <c r="J30" i="2" s="1"/>
  <c r="I74" i="1"/>
  <c r="J54" i="2" s="1"/>
  <c r="I99" i="1"/>
  <c r="J67" i="2" s="1"/>
  <c r="I110" i="1"/>
  <c r="J74" i="2" s="1"/>
  <c r="I114" i="1"/>
  <c r="J78" i="2" s="1"/>
  <c r="I123" i="1"/>
  <c r="J83" i="2" s="1"/>
  <c r="I182" i="1"/>
  <c r="J118" i="2" s="1"/>
  <c r="I219" i="1"/>
  <c r="J139" i="2" s="1"/>
  <c r="I223" i="1"/>
  <c r="J143" i="2" s="1"/>
  <c r="I54" i="2"/>
  <c r="I30" i="2"/>
  <c r="G109" i="2"/>
  <c r="I239" i="1"/>
  <c r="I243" i="1"/>
  <c r="J155" i="2" s="1"/>
  <c r="G93" i="2"/>
  <c r="J93" i="2"/>
  <c r="I131" i="1"/>
  <c r="J87" i="2" s="1"/>
  <c r="I102" i="1"/>
  <c r="G64" i="2"/>
  <c r="G13" i="2"/>
  <c r="G3" i="2"/>
  <c r="I41" i="1"/>
  <c r="J7" i="2" s="1"/>
  <c r="I42" i="1"/>
  <c r="J17" i="2" s="1"/>
  <c r="G6" i="2"/>
  <c r="I39" i="1"/>
  <c r="J10" i="2" s="1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J121" i="2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139" i="1"/>
  <c r="J91" i="2" s="1"/>
  <c r="I140" i="1"/>
  <c r="J92" i="2" s="1"/>
  <c r="I144" i="1"/>
  <c r="J96" i="2" s="1"/>
  <c r="E91" i="2"/>
  <c r="I143" i="1"/>
  <c r="J95" i="2" s="1"/>
  <c r="I142" i="1"/>
  <c r="J94" i="2" s="1"/>
  <c r="I129" i="1"/>
  <c r="J85" i="2" s="1"/>
  <c r="E85" i="2"/>
  <c r="I124" i="1"/>
  <c r="J84" i="2" s="1"/>
  <c r="I83" i="2"/>
  <c r="I80" i="2"/>
  <c r="I121" i="1"/>
  <c r="J81" i="2" s="1"/>
  <c r="I122" i="1"/>
  <c r="I119" i="1"/>
  <c r="J79" i="2" s="1"/>
  <c r="I112" i="1"/>
  <c r="I113" i="1"/>
  <c r="J77" i="2" s="1"/>
  <c r="E73" i="2"/>
  <c r="E67" i="2"/>
  <c r="I91" i="1"/>
  <c r="J63" i="2" s="1"/>
  <c r="I90" i="1"/>
  <c r="J62" i="2" s="1"/>
  <c r="I94" i="1"/>
  <c r="J66" i="2" s="1"/>
  <c r="I93" i="1"/>
  <c r="J65" i="2" s="1"/>
  <c r="I83" i="1"/>
  <c r="J59" i="2" s="1"/>
  <c r="I81" i="1"/>
  <c r="J57" i="2" s="1"/>
  <c r="I82" i="1"/>
  <c r="I72" i="1"/>
  <c r="I73" i="1"/>
  <c r="J12" i="2" s="1"/>
  <c r="E27" i="2"/>
  <c r="I60" i="1"/>
  <c r="J16" i="2" s="1"/>
  <c r="I64" i="1"/>
  <c r="J24" i="2" s="1"/>
  <c r="I11" i="2"/>
  <c r="I63" i="1"/>
  <c r="J5" i="2" s="1"/>
  <c r="I50" i="1"/>
  <c r="J22" i="2" s="1"/>
  <c r="I54" i="1"/>
  <c r="J8" i="2" s="1"/>
  <c r="I53" i="1"/>
  <c r="J25" i="2" s="1"/>
  <c r="I49" i="1"/>
  <c r="J23" i="2" s="1"/>
  <c r="I52" i="1"/>
  <c r="J15" i="2" s="1"/>
  <c r="E10" i="2"/>
  <c r="E151" i="2"/>
  <c r="K34" i="1"/>
  <c r="H34" i="1"/>
  <c r="I53" i="2" s="1"/>
  <c r="H30" i="1"/>
  <c r="I18" i="2" s="1"/>
  <c r="H31" i="1"/>
  <c r="I19" i="2" s="1"/>
  <c r="H32" i="1"/>
  <c r="I26" i="2" s="1"/>
  <c r="H33" i="1"/>
  <c r="I21" i="2" s="1"/>
  <c r="H29" i="1"/>
  <c r="I14" i="2" s="1"/>
  <c r="G18" i="2"/>
  <c r="G19" i="2"/>
  <c r="G26" i="2"/>
  <c r="G21" i="2"/>
  <c r="G53" i="2"/>
  <c r="G14" i="2"/>
  <c r="D34" i="1"/>
  <c r="E53" i="2" s="1"/>
  <c r="D30" i="1"/>
  <c r="E18" i="2" s="1"/>
  <c r="D31" i="1"/>
  <c r="E19" i="2" s="1"/>
  <c r="D32" i="1"/>
  <c r="E26" i="2" s="1"/>
  <c r="D33" i="1"/>
  <c r="E21" i="2" s="1"/>
  <c r="D29" i="1"/>
  <c r="E14" i="2" s="1"/>
  <c r="H5" i="1"/>
  <c r="I32" i="2" s="1"/>
  <c r="H6" i="1"/>
  <c r="I33" i="2" s="1"/>
  <c r="H7" i="1"/>
  <c r="I34" i="2" s="1"/>
  <c r="H8" i="1"/>
  <c r="I35" i="2" s="1"/>
  <c r="H9" i="1"/>
  <c r="I36" i="2" s="1"/>
  <c r="H10" i="1"/>
  <c r="I37" i="2" s="1"/>
  <c r="H11" i="1"/>
  <c r="I38" i="2" s="1"/>
  <c r="H12" i="1"/>
  <c r="I39" i="2" s="1"/>
  <c r="H13" i="1"/>
  <c r="I40" i="2" s="1"/>
  <c r="H14" i="1"/>
  <c r="I41" i="2" s="1"/>
  <c r="H15" i="1"/>
  <c r="I42" i="2" s="1"/>
  <c r="H16" i="1"/>
  <c r="I43" i="2" s="1"/>
  <c r="H17" i="1"/>
  <c r="I44" i="2" s="1"/>
  <c r="H18" i="1"/>
  <c r="I45" i="2" s="1"/>
  <c r="H19" i="1"/>
  <c r="I46" i="2" s="1"/>
  <c r="H20" i="1"/>
  <c r="I47" i="2" s="1"/>
  <c r="H21" i="1"/>
  <c r="I48" i="2" s="1"/>
  <c r="H22" i="1"/>
  <c r="I49" i="2" s="1"/>
  <c r="H23" i="1"/>
  <c r="I50" i="2" s="1"/>
  <c r="H24" i="1"/>
  <c r="I51" i="2" s="1"/>
  <c r="H25" i="1"/>
  <c r="I52" i="2" s="1"/>
  <c r="H4" i="1"/>
  <c r="I31" i="2" s="1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31" i="2"/>
  <c r="D5" i="1"/>
  <c r="E32" i="2" s="1"/>
  <c r="D6" i="1"/>
  <c r="E33" i="2" s="1"/>
  <c r="D7" i="1"/>
  <c r="E34" i="2" s="1"/>
  <c r="D8" i="1"/>
  <c r="E35" i="2" s="1"/>
  <c r="D9" i="1"/>
  <c r="E36" i="2" s="1"/>
  <c r="D10" i="1"/>
  <c r="E37" i="2" s="1"/>
  <c r="D11" i="1"/>
  <c r="E38" i="2" s="1"/>
  <c r="D12" i="1"/>
  <c r="E39" i="2" s="1"/>
  <c r="D13" i="1"/>
  <c r="E40" i="2" s="1"/>
  <c r="D14" i="1"/>
  <c r="E41" i="2" s="1"/>
  <c r="D15" i="1"/>
  <c r="E42" i="2" s="1"/>
  <c r="D16" i="1"/>
  <c r="E43" i="2" s="1"/>
  <c r="D17" i="1"/>
  <c r="E44" i="2" s="1"/>
  <c r="D18" i="1"/>
  <c r="E45" i="2" s="1"/>
  <c r="D19" i="1"/>
  <c r="E46" i="2" s="1"/>
  <c r="D20" i="1"/>
  <c r="E47" i="2" s="1"/>
  <c r="D21" i="1"/>
  <c r="E48" i="2" s="1"/>
  <c r="D22" i="1"/>
  <c r="E49" i="2" s="1"/>
  <c r="D23" i="1"/>
  <c r="E50" i="2" s="1"/>
  <c r="D24" i="1"/>
  <c r="E51" i="2" s="1"/>
  <c r="D25" i="1"/>
  <c r="E52" i="2" s="1"/>
  <c r="J151" i="2" l="1"/>
  <c r="K99" i="1"/>
  <c r="C10" i="3" s="1"/>
  <c r="B10" i="3"/>
  <c r="K89" i="1"/>
  <c r="C9" i="3" s="1"/>
  <c r="K199" i="1"/>
  <c r="C20" i="3" s="1"/>
  <c r="K159" i="1"/>
  <c r="C16" i="3" s="1"/>
  <c r="B9" i="3"/>
  <c r="J109" i="2"/>
  <c r="B17" i="3"/>
  <c r="B5" i="3"/>
  <c r="B13" i="3"/>
  <c r="B19" i="3"/>
  <c r="B22" i="3"/>
  <c r="K169" i="1"/>
  <c r="C17" i="3" s="1"/>
  <c r="J103" i="2"/>
  <c r="B16" i="3"/>
  <c r="J127" i="2"/>
  <c r="B20" i="3"/>
  <c r="J145" i="2"/>
  <c r="B23" i="3"/>
  <c r="B4" i="3"/>
  <c r="J70" i="2"/>
  <c r="B14" i="3"/>
  <c r="J153" i="2"/>
  <c r="B24" i="3"/>
  <c r="J136" i="2"/>
  <c r="B21" i="3"/>
  <c r="J117" i="2"/>
  <c r="B18" i="3"/>
  <c r="J100" i="2"/>
  <c r="B15" i="3"/>
  <c r="K129" i="1"/>
  <c r="C13" i="3" s="1"/>
  <c r="J82" i="2"/>
  <c r="B12" i="3"/>
  <c r="J76" i="2"/>
  <c r="B11" i="3"/>
  <c r="J58" i="2"/>
  <c r="B8" i="3"/>
  <c r="J28" i="2"/>
  <c r="B7" i="3"/>
  <c r="K39" i="1"/>
  <c r="C3" i="3" s="1"/>
  <c r="B3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7" i="3" s="1"/>
  <c r="K59" i="1"/>
  <c r="C5" i="3" s="1"/>
  <c r="K49" i="1"/>
  <c r="C4" i="3" s="1"/>
  <c r="I33" i="1"/>
  <c r="J21" i="2" s="1"/>
  <c r="I34" i="1"/>
  <c r="J53" i="2" s="1"/>
  <c r="I32" i="1"/>
  <c r="J26" i="2" s="1"/>
  <c r="I31" i="1"/>
  <c r="J19" i="2" s="1"/>
  <c r="I29" i="1"/>
  <c r="I30" i="1"/>
  <c r="J18" i="2" s="1"/>
  <c r="D4" i="1"/>
  <c r="E31" i="2" s="1"/>
  <c r="I5" i="1"/>
  <c r="I7" i="1"/>
  <c r="J34" i="2" s="1"/>
  <c r="I9" i="1"/>
  <c r="J36" i="2" s="1"/>
  <c r="I11" i="1"/>
  <c r="J38" i="2" s="1"/>
  <c r="I13" i="1"/>
  <c r="J40" i="2" s="1"/>
  <c r="I15" i="1"/>
  <c r="J42" i="2" s="1"/>
  <c r="I19" i="1"/>
  <c r="J46" i="2" s="1"/>
  <c r="I23" i="1"/>
  <c r="J50" i="2" s="1"/>
  <c r="B3" i="4"/>
  <c r="D3" i="4"/>
  <c r="C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B302" i="4"/>
  <c r="D302" i="4"/>
  <c r="I6" i="1"/>
  <c r="J33" i="2" s="1"/>
  <c r="I8" i="1"/>
  <c r="J35" i="2" s="1"/>
  <c r="I10" i="1"/>
  <c r="J37" i="2" s="1"/>
  <c r="I12" i="1"/>
  <c r="J39" i="2" s="1"/>
  <c r="I14" i="1"/>
  <c r="J41" i="2" s="1"/>
  <c r="I16" i="1"/>
  <c r="J43" i="2" s="1"/>
  <c r="I17" i="1"/>
  <c r="J44" i="2" s="1"/>
  <c r="I18" i="1"/>
  <c r="J45" i="2" s="1"/>
  <c r="I20" i="1"/>
  <c r="J47" i="2" s="1"/>
  <c r="I21" i="1"/>
  <c r="J48" i="2" s="1"/>
  <c r="I22" i="1"/>
  <c r="J49" i="2" s="1"/>
  <c r="I24" i="1"/>
  <c r="J51" i="2" s="1"/>
  <c r="I25" i="1"/>
  <c r="J52" i="2" s="1"/>
  <c r="D43" i="4" l="1"/>
  <c r="D19" i="4"/>
  <c r="D35" i="4"/>
  <c r="D15" i="4"/>
  <c r="D31" i="4"/>
  <c r="D11" i="4"/>
  <c r="D47" i="4"/>
  <c r="D27" i="4"/>
  <c r="D39" i="4"/>
  <c r="D23" i="4"/>
  <c r="D7" i="4"/>
  <c r="D49" i="4"/>
  <c r="D45" i="4"/>
  <c r="D41" i="4"/>
  <c r="D37" i="4"/>
  <c r="D33" i="4"/>
  <c r="D29" i="4"/>
  <c r="D25" i="4"/>
  <c r="D21" i="4"/>
  <c r="D17" i="4"/>
  <c r="D13" i="4"/>
  <c r="D9" i="4"/>
  <c r="D5" i="4"/>
  <c r="D51" i="4"/>
  <c r="D48" i="4"/>
  <c r="D44" i="4"/>
  <c r="D40" i="4"/>
  <c r="D36" i="4"/>
  <c r="D32" i="4"/>
  <c r="D28" i="4"/>
  <c r="D24" i="4"/>
  <c r="D20" i="4"/>
  <c r="D16" i="4"/>
  <c r="D12" i="4"/>
  <c r="D8" i="4"/>
  <c r="D52" i="4"/>
  <c r="D50" i="4"/>
  <c r="D46" i="4"/>
  <c r="D42" i="4"/>
  <c r="D38" i="4"/>
  <c r="D34" i="4"/>
  <c r="D30" i="4"/>
  <c r="D26" i="4"/>
  <c r="D22" i="4"/>
  <c r="D18" i="4"/>
  <c r="D14" i="4"/>
  <c r="D10" i="4"/>
  <c r="D6" i="4"/>
  <c r="G301" i="4"/>
  <c r="J14" i="2"/>
  <c r="B6" i="3"/>
  <c r="J32" i="2"/>
  <c r="I4" i="1"/>
  <c r="K29" i="1"/>
  <c r="B52" i="4"/>
  <c r="C50" i="4"/>
  <c r="G300" i="4" l="1"/>
  <c r="C6" i="3"/>
  <c r="J31" i="2"/>
  <c r="J270" i="1" s="1"/>
  <c r="B51" i="4"/>
  <c r="C49" i="4"/>
  <c r="J152" i="1" l="1"/>
  <c r="J209" i="1"/>
  <c r="J273" i="1"/>
  <c r="J221" i="1"/>
  <c r="J252" i="1"/>
  <c r="J132" i="1"/>
  <c r="J271" i="1"/>
  <c r="J214" i="1"/>
  <c r="J119" i="1"/>
  <c r="J113" i="1"/>
  <c r="J122" i="1"/>
  <c r="J289" i="1"/>
  <c r="J103" i="1"/>
  <c r="J15" i="1"/>
  <c r="J8" i="1"/>
  <c r="J10" i="1"/>
  <c r="J280" i="1"/>
  <c r="J279" i="1"/>
  <c r="J262" i="1"/>
  <c r="J184" i="1"/>
  <c r="J250" i="1"/>
  <c r="J300" i="1"/>
  <c r="J299" i="1"/>
  <c r="J282" i="1"/>
  <c r="J292" i="1"/>
  <c r="J170" i="1"/>
  <c r="J69" i="1"/>
  <c r="J261" i="1"/>
  <c r="J144" i="1"/>
  <c r="J143" i="1"/>
  <c r="J130" i="1"/>
  <c r="J253" i="1"/>
  <c r="J281" i="1"/>
  <c r="J164" i="1"/>
  <c r="J163" i="1"/>
  <c r="J150" i="1"/>
  <c r="J52" i="1"/>
  <c r="J41" i="1"/>
  <c r="J302" i="1"/>
  <c r="J204" i="1"/>
  <c r="J13" i="1"/>
  <c r="J14" i="1"/>
  <c r="J23" i="1"/>
  <c r="J159" i="1"/>
  <c r="J24" i="1"/>
  <c r="J32" i="1"/>
  <c r="J33" i="1"/>
  <c r="J11" i="1"/>
  <c r="J304" i="1"/>
  <c r="J303" i="1"/>
  <c r="J290" i="1"/>
  <c r="J264" i="1"/>
  <c r="J16" i="1"/>
  <c r="J71" i="1"/>
  <c r="J94" i="1"/>
  <c r="J203" i="1"/>
  <c r="J17" i="1"/>
  <c r="J274" i="1"/>
  <c r="J4" i="1"/>
  <c r="J263" i="1"/>
  <c r="J219" i="1"/>
  <c r="J79" i="1"/>
  <c r="J283" i="1"/>
  <c r="J162" i="1"/>
  <c r="J202" i="1"/>
  <c r="J62" i="1"/>
  <c r="J242" i="1"/>
  <c r="J212" i="1"/>
  <c r="J110" i="1"/>
  <c r="J51" i="1"/>
  <c r="J269" i="1"/>
  <c r="J151" i="1"/>
  <c r="J251" i="1"/>
  <c r="J194" i="1"/>
  <c r="J254" i="1"/>
  <c r="J114" i="1"/>
  <c r="J120" i="1"/>
  <c r="J102" i="1"/>
  <c r="J140" i="1"/>
  <c r="J180" i="1"/>
  <c r="J241" i="1"/>
  <c r="J111" i="1"/>
  <c r="J294" i="1"/>
  <c r="J171" i="1"/>
  <c r="J154" i="1"/>
  <c r="J21" i="1"/>
  <c r="J30" i="1"/>
  <c r="J192" i="1"/>
  <c r="J191" i="1"/>
  <c r="J174" i="1"/>
  <c r="J104" i="1"/>
  <c r="J201" i="1"/>
  <c r="J12" i="1"/>
  <c r="J232" i="1"/>
  <c r="J40" i="1"/>
  <c r="J39" i="1"/>
  <c r="J7" i="1"/>
  <c r="J211" i="1"/>
  <c r="J161" i="1"/>
  <c r="J60" i="1"/>
  <c r="J59" i="1"/>
  <c r="J42" i="1"/>
  <c r="J131" i="1"/>
  <c r="J73" i="1"/>
  <c r="J149" i="1"/>
  <c r="J100" i="1"/>
  <c r="J53" i="1"/>
  <c r="J49" i="1"/>
  <c r="J20" i="1"/>
  <c r="J169" i="1"/>
  <c r="J123" i="1"/>
  <c r="J121" i="1"/>
  <c r="J109" i="1"/>
  <c r="J61" i="1"/>
  <c r="J200" i="1"/>
  <c r="J199" i="1"/>
  <c r="J182" i="1"/>
  <c r="J5" i="1"/>
  <c r="J90" i="1"/>
  <c r="J220" i="1"/>
  <c r="J160" i="1"/>
  <c r="J19" i="1"/>
  <c r="J18" i="1"/>
  <c r="J44" i="1"/>
  <c r="J31" i="1"/>
  <c r="J222" i="1"/>
  <c r="J190" i="1"/>
  <c r="J213" i="1"/>
  <c r="J153" i="1"/>
  <c r="J231" i="1"/>
  <c r="J249" i="1"/>
  <c r="J34" i="1"/>
  <c r="J234" i="1"/>
  <c r="J272" i="1"/>
  <c r="J240" i="1"/>
  <c r="J229" i="1"/>
  <c r="J173" i="1"/>
  <c r="J139" i="1"/>
  <c r="J293" i="1"/>
  <c r="J259" i="1"/>
  <c r="J181" i="1"/>
  <c r="J82" i="1"/>
  <c r="J172" i="1"/>
  <c r="J260" i="1"/>
  <c r="J64" i="1"/>
  <c r="J63" i="1"/>
  <c r="J50" i="1"/>
  <c r="J291" i="1"/>
  <c r="J25" i="1"/>
  <c r="J84" i="1"/>
  <c r="J83" i="1"/>
  <c r="J70" i="1"/>
  <c r="J183" i="1"/>
  <c r="J233" i="1"/>
  <c r="J54" i="1"/>
  <c r="J124" i="1"/>
  <c r="J141" i="1"/>
  <c r="J129" i="1"/>
  <c r="J81" i="1"/>
  <c r="J22" i="1"/>
  <c r="J179" i="1"/>
  <c r="J193" i="1"/>
  <c r="J189" i="1"/>
  <c r="J133" i="1"/>
  <c r="J89" i="1"/>
  <c r="J99" i="1"/>
  <c r="J93" i="1"/>
  <c r="J224" i="1"/>
  <c r="J223" i="1"/>
  <c r="J210" i="1"/>
  <c r="J80" i="1"/>
  <c r="J142" i="1"/>
  <c r="J244" i="1"/>
  <c r="J243" i="1"/>
  <c r="J230" i="1"/>
  <c r="J284" i="1"/>
  <c r="J92" i="1"/>
  <c r="J91" i="1"/>
  <c r="J74" i="1"/>
  <c r="J101" i="1"/>
  <c r="J72" i="1"/>
  <c r="J112" i="1"/>
  <c r="J6" i="1"/>
  <c r="J134" i="1"/>
  <c r="J301" i="1"/>
  <c r="J43" i="1"/>
  <c r="J29" i="1"/>
  <c r="J9" i="1"/>
  <c r="J239" i="1"/>
  <c r="K27" i="1"/>
  <c r="K267" i="1"/>
  <c r="K257" i="1"/>
  <c r="K287" i="1"/>
  <c r="K277" i="1"/>
  <c r="K297" i="1"/>
  <c r="K247" i="1"/>
  <c r="G299" i="4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B50" i="4"/>
  <c r="C48" i="4"/>
  <c r="G298" i="4" l="1"/>
  <c r="B49" i="4"/>
  <c r="C47" i="4"/>
  <c r="G297" i="4" l="1"/>
  <c r="B48" i="4"/>
  <c r="C46" i="4"/>
  <c r="G296" i="4" l="1"/>
  <c r="B47" i="4"/>
  <c r="C45" i="4"/>
  <c r="G295" i="4" l="1"/>
  <c r="B46" i="4"/>
  <c r="C44" i="4"/>
  <c r="G294" i="4" l="1"/>
  <c r="B45" i="4"/>
  <c r="C43" i="4"/>
  <c r="G293" i="4" l="1"/>
  <c r="B44" i="4"/>
  <c r="C42" i="4"/>
  <c r="G292" i="4" l="1"/>
  <c r="B43" i="4"/>
  <c r="C41" i="4"/>
  <c r="G291" i="4" l="1"/>
  <c r="B42" i="4"/>
  <c r="C40" i="4"/>
  <c r="G290" i="4" l="1"/>
  <c r="B41" i="4"/>
  <c r="C39" i="4"/>
  <c r="G289" i="4" l="1"/>
  <c r="B40" i="4"/>
  <c r="C38" i="4"/>
  <c r="G288" i="4" l="1"/>
  <c r="B39" i="4"/>
  <c r="C37" i="4"/>
  <c r="G287" i="4" l="1"/>
  <c r="B38" i="4"/>
  <c r="C36" i="4"/>
  <c r="G286" i="4" l="1"/>
  <c r="B37" i="4"/>
  <c r="C35" i="4"/>
  <c r="G285" i="4" l="1"/>
  <c r="B36" i="4"/>
  <c r="C34" i="4"/>
  <c r="G284" i="4" l="1"/>
  <c r="B35" i="4"/>
  <c r="C33" i="4"/>
  <c r="G283" i="4" l="1"/>
  <c r="B34" i="4"/>
  <c r="C32" i="4"/>
  <c r="G282" i="4" l="1"/>
  <c r="B33" i="4"/>
  <c r="C31" i="4"/>
  <c r="G281" i="4" l="1"/>
  <c r="B32" i="4"/>
  <c r="C30" i="4"/>
  <c r="G280" i="4" l="1"/>
  <c r="B31" i="4"/>
  <c r="C29" i="4"/>
  <c r="G279" i="4" l="1"/>
  <c r="B30" i="4"/>
  <c r="C28" i="4"/>
  <c r="G278" i="4" l="1"/>
  <c r="B29" i="4"/>
  <c r="C27" i="4"/>
  <c r="G277" i="4" l="1"/>
  <c r="B28" i="4"/>
  <c r="C26" i="4"/>
  <c r="G276" i="4" l="1"/>
  <c r="B27" i="4"/>
  <c r="C25" i="4"/>
  <c r="G275" i="4" l="1"/>
  <c r="B26" i="4"/>
  <c r="C24" i="4"/>
  <c r="G274" i="4" l="1"/>
  <c r="B25" i="4"/>
  <c r="C23" i="4"/>
  <c r="G273" i="4" l="1"/>
  <c r="B24" i="4"/>
  <c r="C22" i="4"/>
  <c r="G272" i="4" l="1"/>
  <c r="B23" i="4"/>
  <c r="C21" i="4"/>
  <c r="G271" i="4" l="1"/>
  <c r="B22" i="4"/>
  <c r="C20" i="4"/>
  <c r="G270" i="4" l="1"/>
  <c r="B21" i="4"/>
  <c r="C19" i="4"/>
  <c r="G269" i="4" l="1"/>
  <c r="B20" i="4"/>
  <c r="C18" i="4"/>
  <c r="G268" i="4" l="1"/>
  <c r="B19" i="4"/>
  <c r="C17" i="4"/>
  <c r="G267" i="4" l="1"/>
  <c r="B18" i="4"/>
  <c r="C16" i="4"/>
  <c r="G266" i="4" l="1"/>
  <c r="B17" i="4"/>
  <c r="C15" i="4"/>
  <c r="G265" i="4" l="1"/>
  <c r="B16" i="4"/>
  <c r="C14" i="4"/>
  <c r="G264" i="4" l="1"/>
  <c r="B15" i="4"/>
  <c r="C13" i="4"/>
  <c r="G263" i="4" l="1"/>
  <c r="B14" i="4"/>
  <c r="C12" i="4"/>
  <c r="G262" i="4" l="1"/>
  <c r="B13" i="4"/>
  <c r="C11" i="4"/>
  <c r="G261" i="4" l="1"/>
  <c r="B12" i="4"/>
  <c r="C10" i="4"/>
  <c r="G260" i="4" l="1"/>
  <c r="B11" i="4"/>
  <c r="C9" i="4"/>
  <c r="G259" i="4" l="1"/>
  <c r="B10" i="4"/>
  <c r="C8" i="4"/>
  <c r="G258" i="4" l="1"/>
  <c r="B9" i="4"/>
  <c r="C7" i="4"/>
  <c r="G257" i="4" l="1"/>
  <c r="B8" i="4"/>
  <c r="C6" i="4"/>
  <c r="G256" i="4" l="1"/>
  <c r="B7" i="4"/>
  <c r="C5" i="4"/>
  <c r="G255" i="4" l="1"/>
  <c r="B6" i="4"/>
  <c r="C4" i="4"/>
  <c r="G253" i="4" l="1"/>
  <c r="G254" i="4"/>
  <c r="B5" i="4"/>
  <c r="C3" i="4"/>
  <c r="B4" i="4" s="1"/>
</calcChain>
</file>

<file path=xl/sharedStrings.xml><?xml version="1.0" encoding="utf-8"?>
<sst xmlns="http://schemas.openxmlformats.org/spreadsheetml/2006/main" count="507" uniqueCount="250">
  <si>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</si>
  <si>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</si>
  <si>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</si>
  <si>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</si>
  <si>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</si>
  <si>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</si>
  <si>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</si>
  <si>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</si>
  <si>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</si>
  <si>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</si>
  <si>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</si>
  <si>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</si>
  <si>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</si>
  <si>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</si>
  <si>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</si>
  <si>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</si>
  <si>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</si>
  <si>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</si>
  <si>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</si>
  <si>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</si>
  <si>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</si>
  <si>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</si>
  <si>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</si>
  <si>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</si>
  <si>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</si>
  <si>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</si>
  <si>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</si>
  <si>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</si>
  <si>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</si>
  <si>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</si>
  <si>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</si>
  <si>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</si>
  <si>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</si>
  <si>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</si>
  <si>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</si>
  <si>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</si>
  <si>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</si>
  <si>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</si>
  <si>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</si>
  <si>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</si>
  <si>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</si>
  <si>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</si>
  <si>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</si>
  <si>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</si>
  <si>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</si>
  <si>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</si>
  <si>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</si>
  <si>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</si>
  <si>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</si>
  <si>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</si>
  <si>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</si>
  <si>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</si>
  <si>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</si>
  <si>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</si>
  <si>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</si>
  <si>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</si>
  <si>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</si>
  <si>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</si>
  <si>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</si>
  <si>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</si>
  <si>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</si>
  <si>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</si>
  <si>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</si>
  <si>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</si>
  <si>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</si>
  <si>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</si>
  <si>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</si>
  <si>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</si>
  <si>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</si>
  <si>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</si>
  <si>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</si>
  <si>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</si>
  <si>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</si>
  <si>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</si>
  <si>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</si>
  <si>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</si>
  <si>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</si>
  <si>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</si>
  <si>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</si>
  <si>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</si>
  <si>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</si>
  <si>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</si>
  <si>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</si>
  <si>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</si>
  <si>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</si>
  <si>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</si>
  <si>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</si>
  <si>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</si>
  <si>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</si>
  <si>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</si>
  <si>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</si>
  <si>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</si>
  <si>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</si>
  <si>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</si>
  <si>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</si>
  <si>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</si>
  <si>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</si>
  <si>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</si>
  <si>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</si>
  <si>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</si>
  <si>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</si>
  <si>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</si>
  <si>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</si>
  <si>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</si>
  <si>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</si>
  <si>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</si>
  <si>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</si>
  <si>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</si>
  <si>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</si>
  <si>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</si>
  <si>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</si>
  <si>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</si>
  <si>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</si>
  <si>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</si>
  <si>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</si>
  <si>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</si>
  <si>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</si>
  <si>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</si>
  <si>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</si>
  <si>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</si>
  <si>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</si>
  <si>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</si>
  <si>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</si>
  <si>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</si>
  <si>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</si>
  <si>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</si>
  <si>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</si>
  <si>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</si>
  <si>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</si>
  <si>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</si>
  <si>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</si>
  <si>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</si>
  <si>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</si>
  <si>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</si>
  <si>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</si>
  <si>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</si>
  <si>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</si>
  <si>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</si>
  <si>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</si>
  <si>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</si>
  <si>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</si>
  <si>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</si>
  <si>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</si>
  <si>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</si>
  <si>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</si>
  <si>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</si>
  <si>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</si>
  <si>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</si>
  <si>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</si>
  <si>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</si>
  <si>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</si>
  <si>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</si>
  <si>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</si>
  <si>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</si>
  <si>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</si>
  <si>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</si>
  <si>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</si>
  <si>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</si>
  <si>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</si>
  <si>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</si>
  <si>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</si>
  <si>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</si>
  <si>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</si>
  <si>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</si>
  <si>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</si>
  <si>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</si>
  <si>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</si>
  <si>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</si>
  <si>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</si>
  <si>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</si>
  <si>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</si>
  <si>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</si>
  <si>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</si>
  <si>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</si>
  <si>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</si>
  <si>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</si>
  <si>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</si>
  <si>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</si>
  <si>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</si>
  <si>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</si>
  <si>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</si>
  <si>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</si>
  <si>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</si>
  <si>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</si>
  <si>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</si>
  <si>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</si>
  <si>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</si>
  <si>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</si>
  <si>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</si>
  <si>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</si>
  <si>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</si>
  <si>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</si>
  <si>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</si>
  <si>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</si>
  <si>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</si>
  <si>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</si>
  <si>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</si>
  <si>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</si>
  <si>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</si>
  <si>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</si>
  <si>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</si>
  <si>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</si>
  <si>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</si>
  <si>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</si>
  <si>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</si>
  <si>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</si>
  <si>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</si>
  <si>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</si>
  <si>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</si>
  <si>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</si>
  <si>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</si>
  <si>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</si>
  <si>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</si>
  <si>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</si>
  <si>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</si>
  <si>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</si>
  <si>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</si>
  <si>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Szent Kereszt Katolikus Általános Iskola, Cegléd</t>
  </si>
  <si>
    <t>Tóth Darell</t>
  </si>
  <si>
    <t>Horváth Zsombor</t>
  </si>
  <si>
    <t>Für Zalán</t>
  </si>
  <si>
    <t>Ceglédi Református Általános Iskola és Óvoda</t>
  </si>
  <si>
    <t>Burka Gergő</t>
  </si>
  <si>
    <t>Guszti Áron</t>
  </si>
  <si>
    <t>Homola Mihály</t>
  </si>
  <si>
    <t>László Norbert</t>
  </si>
  <si>
    <t>Ugrin Marcell Dániel</t>
  </si>
  <si>
    <t>Vincze Zsolt</t>
  </si>
  <si>
    <t>Bernáth Illés</t>
  </si>
  <si>
    <t>Gujka Marcell</t>
  </si>
  <si>
    <t>Várkonyi István Általános Iskola, Cegléd</t>
  </si>
  <si>
    <t>Bozsik-Zakar Tamás</t>
  </si>
  <si>
    <t>Kocsis Miklós Boldizsár</t>
  </si>
  <si>
    <t>Vadas Áron</t>
  </si>
  <si>
    <t>Vecseri Brendon</t>
  </si>
  <si>
    <t>Somogyi Imre Általános Iskola, Abony</t>
  </si>
  <si>
    <t>Bakos Patrik</t>
  </si>
  <si>
    <t>Kocsis Ádám</t>
  </si>
  <si>
    <t>Mucza Zétény</t>
  </si>
  <si>
    <t>Raffai József Martin</t>
  </si>
  <si>
    <t>Raffai Ramiz József</t>
  </si>
  <si>
    <t>Tugyi Koppány</t>
  </si>
  <si>
    <t>Buda Máté</t>
  </si>
  <si>
    <t>Csemői Ladányi Mihály Általános Iskola</t>
  </si>
  <si>
    <t>Bódi Brendon Pál</t>
  </si>
  <si>
    <t>Pap Noel Ervin</t>
  </si>
  <si>
    <t>Sándor Tibor</t>
  </si>
  <si>
    <t>Dinyák Bence János</t>
  </si>
  <si>
    <t>Nagy Gyula</t>
  </si>
  <si>
    <t>Fehér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</si>
</sst>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8" fillId="5" borderId="0" xfId="0" applyFont="1" applyFill="1" applyAlignment="1">
      <alignment horizontal="center"/>
    </xf>
    <xf numFmtId="0" fontId="17" fillId="0" borderId="29" xfId="0" applyFont="1" applyBorder="1"/>
    <xf numFmtId="0" fontId="20" fillId="0" borderId="29" xfId="0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167" fontId="22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167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3" fillId="0" borderId="1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29" fillId="0" borderId="28" xfId="0" applyFont="1" applyBorder="1" applyAlignment="1">
      <alignment vertical="top" wrapText="1"/>
    </xf>
    <xf numFmtId="167" fontId="25" fillId="0" borderId="28" xfId="0" applyNumberFormat="1" applyFont="1" applyBorder="1" applyAlignment="1">
      <alignment vertical="center"/>
    </xf>
    <xf numFmtId="0" fontId="30" fillId="0" borderId="28" xfId="0" applyFont="1" applyBorder="1" applyAlignment="1">
      <alignment vertical="top" wrapText="1"/>
    </xf>
    <xf numFmtId="0" fontId="31" fillId="0" borderId="28" xfId="0" applyFont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7" fillId="0" borderId="30" xfId="0" applyFont="1" applyBorder="1"/>
    <xf numFmtId="0" fontId="20" fillId="0" borderId="30" xfId="0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right"/>
    </xf>
    <xf numFmtId="167" fontId="22" fillId="0" borderId="30" xfId="0" applyNumberFormat="1" applyFont="1" applyBorder="1" applyAlignment="1">
      <alignment horizontal="right" vertical="center"/>
    </xf>
    <xf numFmtId="0" fontId="0" fillId="0" borderId="30" xfId="0" applyBorder="1"/>
    <xf numFmtId="0" fontId="23" fillId="0" borderId="30" xfId="0" applyFont="1" applyBorder="1" applyAlignment="1">
      <alignment vertical="top" wrapText="1"/>
    </xf>
    <xf numFmtId="169" fontId="26" fillId="0" borderId="8" xfId="0" applyNumberFormat="1" applyFont="1" applyBorder="1"/>
    <xf numFmtId="169" fontId="26" fillId="0" borderId="3" xfId="0" applyNumberFormat="1" applyFont="1" applyBorder="1"/>
    <xf numFmtId="169" fontId="26" fillId="0" borderId="6" xfId="0" applyNumberFormat="1" applyFont="1" applyBorder="1"/>
    <xf numFmtId="0" fontId="23" fillId="0" borderId="29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r>
            <a:rPr lang="hu-HU" sz="1100">
              <a:solidFill>
                <a:schemeClr val="bg1"/>
              </a:solidFill>
            </a:rPr>
            <a:t>Varga Zoltán</a:t>
          </a:r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274" workbookViewId="0">
      <selection activeCell="H285" sqref="H28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6.72</v>
      </c>
      <c r="H253" s="16">
        <f t="shared" ref="H253:H284" si="13">H254-(H$52-H$2)/50</f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4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f t="shared" ref="B259:B302" si="15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f t="shared" si="15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f t="shared" si="15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f t="shared" si="15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f t="shared" si="15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f t="shared" si="15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f t="shared" si="15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f t="shared" si="15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f t="shared" si="15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f t="shared" si="15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f t="shared" si="15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f t="shared" si="15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f t="shared" si="15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f t="shared" si="15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f t="shared" si="15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f t="shared" si="15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f t="shared" si="15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4"/>
        <v>7.06</v>
      </c>
      <c r="H275" s="16">
        <f t="shared" si="13"/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f t="shared" si="15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f t="shared" si="15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f t="shared" si="15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f t="shared" si="15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f t="shared" si="15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f t="shared" si="15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f t="shared" si="15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f t="shared" si="15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f t="shared" si="15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f t="shared" si="15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4"/>
        <v>7.22</v>
      </c>
      <c r="H285" s="16">
        <f t="shared" ref="H285:H301" si="16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f t="shared" si="15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f t="shared" si="15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4"/>
        <v>7.25</v>
      </c>
      <c r="H287" s="16">
        <f t="shared" si="16"/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f t="shared" si="15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4"/>
        <v>7.27</v>
      </c>
      <c r="H288" s="16">
        <f t="shared" si="16"/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f t="shared" si="15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f t="shared" si="15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4"/>
        <v>7.3</v>
      </c>
      <c r="H290" s="16">
        <f t="shared" si="16"/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f t="shared" si="15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4"/>
        <v>7.32</v>
      </c>
      <c r="H291" s="16">
        <f t="shared" si="16"/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f t="shared" si="15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f t="shared" si="15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f t="shared" si="15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f t="shared" si="15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f t="shared" si="15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f t="shared" si="15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f t="shared" si="15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f t="shared" si="15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f t="shared" si="15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4"/>
        <v>7.46</v>
      </c>
      <c r="H300" s="16">
        <f t="shared" si="16"/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f t="shared" si="15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4"/>
        <v>7.47</v>
      </c>
      <c r="H301" s="16">
        <f t="shared" si="16"/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f t="shared" si="15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306"/>
  <sheetViews>
    <sheetView topLeftCell="A43" zoomScaleNormal="100" zoomScaleSheetLayoutView="100" workbookViewId="0">
      <selection activeCell="D45" sqref="D45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27" t="s">
        <v>172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thickBot="1" x14ac:dyDescent="0.3"/>
    <row r="3" spans="1:12" ht="15.75" thickBot="1" x14ac:dyDescent="0.3">
      <c r="A3" s="41" t="s">
        <v>0</v>
      </c>
      <c r="B3" s="42" t="s">
        <v>1</v>
      </c>
      <c r="C3" s="125" t="s">
        <v>2</v>
      </c>
      <c r="D3" s="125"/>
      <c r="E3" s="125" t="s">
        <v>3</v>
      </c>
      <c r="F3" s="125"/>
      <c r="G3" s="125" t="s">
        <v>8</v>
      </c>
      <c r="H3" s="125"/>
      <c r="I3" s="43" t="s">
        <v>6</v>
      </c>
      <c r="J3" s="43" t="s">
        <v>4</v>
      </c>
      <c r="K3" s="125" t="s">
        <v>5</v>
      </c>
      <c r="L3" s="126"/>
    </row>
    <row r="4" spans="1:12" ht="23.1" customHeight="1" x14ac:dyDescent="0.25">
      <c r="A4" s="60"/>
      <c r="B4" s="89"/>
      <c r="C4" s="49"/>
      <c r="D4" s="44">
        <f t="shared" ref="D4:D25" si="0">IF(C4&lt;6.19,0,VLOOKUP(C4,rfut,5,TRUE))</f>
        <v>0</v>
      </c>
      <c r="E4" s="49"/>
      <c r="F4" s="44">
        <f t="shared" ref="F4:F25" si="1">IF(E4&lt;1.79,0,VLOOKUP(E4,távol,4,TRUE))</f>
        <v>0</v>
      </c>
      <c r="G4" s="54"/>
      <c r="H4" s="44">
        <f t="shared" ref="H4:H25" si="2">IF(G4&lt;4,0,VLOOKUP(G4,kisl,2,TRUE))</f>
        <v>0</v>
      </c>
      <c r="I4" s="45">
        <f>SUM(D4,F4,H4)</f>
        <v>0</v>
      </c>
      <c r="J4" s="46">
        <f>RANK(I4,Egyéni!$J$3:$J$192,0)</f>
        <v>29</v>
      </c>
      <c r="K4" s="128"/>
      <c r="L4" s="129"/>
    </row>
    <row r="5" spans="1:12" ht="23.1" customHeight="1" x14ac:dyDescent="0.25">
      <c r="A5" s="61"/>
      <c r="B5" s="89"/>
      <c r="C5" s="51"/>
      <c r="D5" s="30">
        <f t="shared" si="0"/>
        <v>0</v>
      </c>
      <c r="E5" s="51"/>
      <c r="F5" s="30">
        <f t="shared" si="1"/>
        <v>0</v>
      </c>
      <c r="G5" s="55"/>
      <c r="H5" s="30">
        <f t="shared" si="2"/>
        <v>0</v>
      </c>
      <c r="I5" s="31">
        <f t="shared" ref="I5:I25" si="3">SUM(D5,F5,H5)</f>
        <v>0</v>
      </c>
      <c r="J5" s="47">
        <f>RANK(I5,Egyéni!$J$3:$J$192,0)</f>
        <v>29</v>
      </c>
      <c r="K5" s="121"/>
      <c r="L5" s="122"/>
    </row>
    <row r="6" spans="1:12" ht="23.1" customHeight="1" x14ac:dyDescent="0.25">
      <c r="A6" s="61"/>
      <c r="B6" s="89"/>
      <c r="C6" s="51"/>
      <c r="D6" s="30">
        <f t="shared" si="0"/>
        <v>0</v>
      </c>
      <c r="E6" s="51"/>
      <c r="F6" s="30">
        <f t="shared" si="1"/>
        <v>0</v>
      </c>
      <c r="G6" s="90"/>
      <c r="H6" s="30">
        <f t="shared" si="2"/>
        <v>0</v>
      </c>
      <c r="I6" s="31">
        <f t="shared" si="3"/>
        <v>0</v>
      </c>
      <c r="J6" s="47">
        <f>RANK(I6,Egyéni!$J$3:$J$192,0)</f>
        <v>29</v>
      </c>
      <c r="K6" s="121"/>
      <c r="L6" s="122"/>
    </row>
    <row r="7" spans="1:12" ht="23.1" customHeight="1" x14ac:dyDescent="0.25">
      <c r="A7" s="61"/>
      <c r="B7" s="89"/>
      <c r="C7" s="51"/>
      <c r="D7" s="30">
        <f t="shared" si="0"/>
        <v>0</v>
      </c>
      <c r="E7" s="51"/>
      <c r="F7" s="30">
        <f t="shared" si="1"/>
        <v>0</v>
      </c>
      <c r="G7" s="90"/>
      <c r="H7" s="30">
        <f t="shared" si="2"/>
        <v>0</v>
      </c>
      <c r="I7" s="31">
        <f t="shared" si="3"/>
        <v>0</v>
      </c>
      <c r="J7" s="47">
        <f>RANK(I7,Egyéni!$J$3:$J$192,0)</f>
        <v>29</v>
      </c>
      <c r="K7" s="121"/>
      <c r="L7" s="122"/>
    </row>
    <row r="8" spans="1:12" ht="23.1" customHeight="1" x14ac:dyDescent="0.25">
      <c r="A8" s="61"/>
      <c r="B8" s="89"/>
      <c r="C8" s="51"/>
      <c r="D8" s="30">
        <f t="shared" si="0"/>
        <v>0</v>
      </c>
      <c r="E8" s="51"/>
      <c r="F8" s="30">
        <f t="shared" si="1"/>
        <v>0</v>
      </c>
      <c r="G8" s="90"/>
      <c r="H8" s="30">
        <f t="shared" si="2"/>
        <v>0</v>
      </c>
      <c r="I8" s="31">
        <f t="shared" si="3"/>
        <v>0</v>
      </c>
      <c r="J8" s="47">
        <f>RANK(I8,Egyéni!$J$3:$J$192,0)</f>
        <v>29</v>
      </c>
      <c r="K8" s="121"/>
      <c r="L8" s="122"/>
    </row>
    <row r="9" spans="1:12" ht="23.1" customHeight="1" x14ac:dyDescent="0.25">
      <c r="A9" s="61"/>
      <c r="B9" s="89"/>
      <c r="C9" s="51"/>
      <c r="D9" s="30">
        <f t="shared" si="0"/>
        <v>0</v>
      </c>
      <c r="E9" s="51"/>
      <c r="F9" s="30">
        <f t="shared" si="1"/>
        <v>0</v>
      </c>
      <c r="G9" s="90"/>
      <c r="H9" s="30">
        <f t="shared" si="2"/>
        <v>0</v>
      </c>
      <c r="I9" s="31">
        <f t="shared" si="3"/>
        <v>0</v>
      </c>
      <c r="J9" s="47">
        <f>RANK(I9,Egyéni!$J$3:$J$192,0)</f>
        <v>29</v>
      </c>
      <c r="K9" s="121"/>
      <c r="L9" s="122"/>
    </row>
    <row r="10" spans="1:12" ht="23.1" customHeight="1" x14ac:dyDescent="0.25">
      <c r="A10" s="61"/>
      <c r="B10" s="89"/>
      <c r="C10" s="51"/>
      <c r="D10" s="30">
        <f t="shared" si="0"/>
        <v>0</v>
      </c>
      <c r="E10" s="51"/>
      <c r="F10" s="30">
        <f t="shared" si="1"/>
        <v>0</v>
      </c>
      <c r="G10" s="55"/>
      <c r="H10" s="30">
        <f t="shared" si="2"/>
        <v>0</v>
      </c>
      <c r="I10" s="31">
        <f t="shared" si="3"/>
        <v>0</v>
      </c>
      <c r="J10" s="47">
        <f>RANK(I10,Egyéni!$J$3:$J$192,0)</f>
        <v>29</v>
      </c>
      <c r="K10" s="121"/>
      <c r="L10" s="122"/>
    </row>
    <row r="11" spans="1:12" ht="23.1" customHeight="1" x14ac:dyDescent="0.25">
      <c r="A11" s="61"/>
      <c r="B11" s="89"/>
      <c r="C11" s="51"/>
      <c r="D11" s="30">
        <f t="shared" si="0"/>
        <v>0</v>
      </c>
      <c r="E11" s="51"/>
      <c r="F11" s="30">
        <f t="shared" si="1"/>
        <v>0</v>
      </c>
      <c r="G11" s="55"/>
      <c r="H11" s="30">
        <f t="shared" si="2"/>
        <v>0</v>
      </c>
      <c r="I11" s="31">
        <f t="shared" si="3"/>
        <v>0</v>
      </c>
      <c r="J11" s="47">
        <f>RANK(I11,Egyéni!$J$3:$J$192,0)</f>
        <v>29</v>
      </c>
      <c r="K11" s="121"/>
      <c r="L11" s="122"/>
    </row>
    <row r="12" spans="1:12" ht="23.1" customHeight="1" x14ac:dyDescent="0.25">
      <c r="A12" s="61"/>
      <c r="B12" s="89"/>
      <c r="C12" s="51"/>
      <c r="D12" s="30">
        <f t="shared" si="0"/>
        <v>0</v>
      </c>
      <c r="E12" s="51"/>
      <c r="F12" s="30">
        <f t="shared" si="1"/>
        <v>0</v>
      </c>
      <c r="G12" s="90"/>
      <c r="H12" s="30">
        <f t="shared" si="2"/>
        <v>0</v>
      </c>
      <c r="I12" s="31">
        <f t="shared" si="3"/>
        <v>0</v>
      </c>
      <c r="J12" s="47">
        <f>RANK(I12,Egyéni!$J$3:$J$192,0)</f>
        <v>29</v>
      </c>
      <c r="K12" s="121"/>
      <c r="L12" s="122"/>
    </row>
    <row r="13" spans="1:12" ht="23.1" customHeight="1" x14ac:dyDescent="0.25">
      <c r="A13" s="61"/>
      <c r="B13" s="89"/>
      <c r="C13" s="51"/>
      <c r="D13" s="30">
        <f t="shared" si="0"/>
        <v>0</v>
      </c>
      <c r="E13" s="51"/>
      <c r="F13" s="30">
        <f t="shared" si="1"/>
        <v>0</v>
      </c>
      <c r="G13" s="90"/>
      <c r="H13" s="30">
        <f t="shared" si="2"/>
        <v>0</v>
      </c>
      <c r="I13" s="31">
        <f t="shared" si="3"/>
        <v>0</v>
      </c>
      <c r="J13" s="47">
        <f>RANK(I13,Egyéni!$J$3:$J$192,0)</f>
        <v>29</v>
      </c>
      <c r="K13" s="121"/>
      <c r="L13" s="122"/>
    </row>
    <row r="14" spans="1:12" ht="23.1" customHeight="1" x14ac:dyDescent="0.25">
      <c r="A14" s="61"/>
      <c r="B14" s="89"/>
      <c r="C14" s="51"/>
      <c r="D14" s="30">
        <f t="shared" si="0"/>
        <v>0</v>
      </c>
      <c r="E14" s="51"/>
      <c r="F14" s="30">
        <f t="shared" si="1"/>
        <v>0</v>
      </c>
      <c r="G14" s="90"/>
      <c r="H14" s="30">
        <f t="shared" si="2"/>
        <v>0</v>
      </c>
      <c r="I14" s="31">
        <f t="shared" si="3"/>
        <v>0</v>
      </c>
      <c r="J14" s="47">
        <f>RANK(I14,Egyéni!$J$3:$J$192,0)</f>
        <v>29</v>
      </c>
      <c r="K14" s="121"/>
      <c r="L14" s="122"/>
    </row>
    <row r="15" spans="1:12" ht="23.1" customHeight="1" x14ac:dyDescent="0.25">
      <c r="A15" s="61"/>
      <c r="B15" s="89"/>
      <c r="C15" s="51"/>
      <c r="D15" s="30">
        <f t="shared" si="0"/>
        <v>0</v>
      </c>
      <c r="E15" s="51"/>
      <c r="F15" s="30">
        <f t="shared" si="1"/>
        <v>0</v>
      </c>
      <c r="G15" s="90"/>
      <c r="H15" s="30">
        <f t="shared" si="2"/>
        <v>0</v>
      </c>
      <c r="I15" s="31">
        <f t="shared" si="3"/>
        <v>0</v>
      </c>
      <c r="J15" s="47">
        <f>RANK(I15,Egyéni!$J$3:$J$192,0)</f>
        <v>29</v>
      </c>
      <c r="K15" s="121"/>
      <c r="L15" s="122"/>
    </row>
    <row r="16" spans="1:12" ht="23.1" customHeight="1" x14ac:dyDescent="0.25">
      <c r="A16" s="61"/>
      <c r="B16" s="89"/>
      <c r="C16" s="51"/>
      <c r="D16" s="30">
        <f t="shared" si="0"/>
        <v>0</v>
      </c>
      <c r="E16" s="51"/>
      <c r="F16" s="30">
        <f t="shared" si="1"/>
        <v>0</v>
      </c>
      <c r="G16" s="55"/>
      <c r="H16" s="30">
        <f t="shared" si="2"/>
        <v>0</v>
      </c>
      <c r="I16" s="31">
        <f t="shared" si="3"/>
        <v>0</v>
      </c>
      <c r="J16" s="47">
        <f>RANK(I16,Egyéni!$J$3:$J$192,0)</f>
        <v>29</v>
      </c>
      <c r="K16" s="121"/>
      <c r="L16" s="122"/>
    </row>
    <row r="17" spans="1:12" ht="23.1" customHeight="1" x14ac:dyDescent="0.25">
      <c r="A17" s="61"/>
      <c r="B17" s="89"/>
      <c r="C17" s="51"/>
      <c r="D17" s="30">
        <f t="shared" si="0"/>
        <v>0</v>
      </c>
      <c r="E17" s="51"/>
      <c r="F17" s="30">
        <f t="shared" si="1"/>
        <v>0</v>
      </c>
      <c r="G17" s="55"/>
      <c r="H17" s="30">
        <f t="shared" si="2"/>
        <v>0</v>
      </c>
      <c r="I17" s="31">
        <f t="shared" si="3"/>
        <v>0</v>
      </c>
      <c r="J17" s="47">
        <f>RANK(I17,Egyéni!$J$3:$J$192,0)</f>
        <v>29</v>
      </c>
      <c r="K17" s="121"/>
      <c r="L17" s="122"/>
    </row>
    <row r="18" spans="1:12" ht="23.1" customHeight="1" x14ac:dyDescent="0.25">
      <c r="A18" s="61"/>
      <c r="B18" s="89"/>
      <c r="C18" s="51"/>
      <c r="D18" s="30">
        <f t="shared" si="0"/>
        <v>0</v>
      </c>
      <c r="E18" s="51"/>
      <c r="F18" s="30">
        <f t="shared" si="1"/>
        <v>0</v>
      </c>
      <c r="G18" s="90"/>
      <c r="H18" s="30">
        <f t="shared" si="2"/>
        <v>0</v>
      </c>
      <c r="I18" s="31">
        <f t="shared" si="3"/>
        <v>0</v>
      </c>
      <c r="J18" s="47">
        <f>RANK(I18,Egyéni!$J$3:$J$192,0)</f>
        <v>29</v>
      </c>
      <c r="K18" s="121"/>
      <c r="L18" s="122"/>
    </row>
    <row r="19" spans="1:12" ht="23.1" customHeight="1" x14ac:dyDescent="0.25">
      <c r="A19" s="61"/>
      <c r="B19" s="89"/>
      <c r="C19" s="51"/>
      <c r="D19" s="30">
        <f t="shared" si="0"/>
        <v>0</v>
      </c>
      <c r="E19" s="51"/>
      <c r="F19" s="30">
        <f t="shared" si="1"/>
        <v>0</v>
      </c>
      <c r="G19" s="90"/>
      <c r="H19" s="30">
        <f t="shared" si="2"/>
        <v>0</v>
      </c>
      <c r="I19" s="31">
        <f t="shared" si="3"/>
        <v>0</v>
      </c>
      <c r="J19" s="47">
        <f>RANK(I19,Egyéni!$J$3:$J$192,0)</f>
        <v>29</v>
      </c>
      <c r="K19" s="121"/>
      <c r="L19" s="122"/>
    </row>
    <row r="20" spans="1:12" ht="23.1" customHeight="1" x14ac:dyDescent="0.25">
      <c r="A20" s="61"/>
      <c r="B20" s="89"/>
      <c r="C20" s="51"/>
      <c r="D20" s="30">
        <f t="shared" si="0"/>
        <v>0</v>
      </c>
      <c r="E20" s="51"/>
      <c r="F20" s="30">
        <f t="shared" si="1"/>
        <v>0</v>
      </c>
      <c r="G20" s="90"/>
      <c r="H20" s="30">
        <f t="shared" si="2"/>
        <v>0</v>
      </c>
      <c r="I20" s="31">
        <f t="shared" si="3"/>
        <v>0</v>
      </c>
      <c r="J20" s="47">
        <f>RANK(I20,Egyéni!$J$3:$J$192,0)</f>
        <v>29</v>
      </c>
      <c r="K20" s="121"/>
      <c r="L20" s="122"/>
    </row>
    <row r="21" spans="1:12" ht="23.1" customHeight="1" x14ac:dyDescent="0.25">
      <c r="A21" s="61"/>
      <c r="B21" s="89"/>
      <c r="C21" s="51"/>
      <c r="D21" s="30">
        <f t="shared" si="0"/>
        <v>0</v>
      </c>
      <c r="E21" s="51"/>
      <c r="F21" s="30">
        <f t="shared" si="1"/>
        <v>0</v>
      </c>
      <c r="G21" s="90"/>
      <c r="H21" s="30">
        <f t="shared" si="2"/>
        <v>0</v>
      </c>
      <c r="I21" s="31">
        <f t="shared" si="3"/>
        <v>0</v>
      </c>
      <c r="J21" s="47">
        <f>RANK(I21,Egyéni!$J$3:$J$192,0)</f>
        <v>29</v>
      </c>
      <c r="K21" s="121"/>
      <c r="L21" s="122"/>
    </row>
    <row r="22" spans="1:12" ht="23.1" customHeight="1" x14ac:dyDescent="0.25">
      <c r="A22" s="61"/>
      <c r="B22" s="89"/>
      <c r="C22" s="51"/>
      <c r="D22" s="30">
        <f t="shared" si="0"/>
        <v>0</v>
      </c>
      <c r="E22" s="51"/>
      <c r="F22" s="30">
        <f t="shared" si="1"/>
        <v>0</v>
      </c>
      <c r="G22" s="55"/>
      <c r="H22" s="30">
        <f t="shared" si="2"/>
        <v>0</v>
      </c>
      <c r="I22" s="31">
        <f t="shared" si="3"/>
        <v>0</v>
      </c>
      <c r="J22" s="47">
        <f>RANK(I22,Egyéni!$J$3:$J$192,0)</f>
        <v>29</v>
      </c>
      <c r="K22" s="121"/>
      <c r="L22" s="122"/>
    </row>
    <row r="23" spans="1:12" ht="23.1" customHeight="1" x14ac:dyDescent="0.25">
      <c r="A23" s="61"/>
      <c r="B23" s="89"/>
      <c r="C23" s="51"/>
      <c r="D23" s="30">
        <f t="shared" si="0"/>
        <v>0</v>
      </c>
      <c r="E23" s="51"/>
      <c r="F23" s="30">
        <f t="shared" si="1"/>
        <v>0</v>
      </c>
      <c r="G23" s="55"/>
      <c r="H23" s="30">
        <f t="shared" si="2"/>
        <v>0</v>
      </c>
      <c r="I23" s="31">
        <f t="shared" si="3"/>
        <v>0</v>
      </c>
      <c r="J23" s="47">
        <f>RANK(I23,Egyéni!$J$3:$J$192,0)</f>
        <v>29</v>
      </c>
      <c r="K23" s="121"/>
      <c r="L23" s="122"/>
    </row>
    <row r="24" spans="1:12" ht="23.1" customHeight="1" x14ac:dyDescent="0.25">
      <c r="A24" s="61"/>
      <c r="B24" s="89"/>
      <c r="C24" s="51"/>
      <c r="D24" s="30">
        <f t="shared" si="0"/>
        <v>0</v>
      </c>
      <c r="E24" s="51"/>
      <c r="F24" s="30">
        <f t="shared" si="1"/>
        <v>0</v>
      </c>
      <c r="G24" s="90"/>
      <c r="H24" s="30">
        <f t="shared" si="2"/>
        <v>0</v>
      </c>
      <c r="I24" s="31">
        <f t="shared" si="3"/>
        <v>0</v>
      </c>
      <c r="J24" s="47">
        <f>RANK(I24,Egyéni!$J$3:$J$192,0)</f>
        <v>29</v>
      </c>
      <c r="K24" s="121"/>
      <c r="L24" s="122"/>
    </row>
    <row r="25" spans="1:12" ht="23.1" customHeight="1" thickBot="1" x14ac:dyDescent="0.3">
      <c r="A25" s="62"/>
      <c r="B25" s="91"/>
      <c r="C25" s="53"/>
      <c r="D25" s="32">
        <f t="shared" si="0"/>
        <v>0</v>
      </c>
      <c r="E25" s="53"/>
      <c r="F25" s="32">
        <f t="shared" si="1"/>
        <v>0</v>
      </c>
      <c r="G25" s="92"/>
      <c r="H25" s="32">
        <f t="shared" si="2"/>
        <v>0</v>
      </c>
      <c r="I25" s="33">
        <f t="shared" si="3"/>
        <v>0</v>
      </c>
      <c r="J25" s="100">
        <f>RANK(I25,Egyéni!$J$3:$J$192,0)</f>
        <v>29</v>
      </c>
      <c r="K25" s="123"/>
      <c r="L25" s="124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9.5" customHeight="1" thickBot="1" x14ac:dyDescent="0.3">
      <c r="A27" s="113" t="s">
        <v>217</v>
      </c>
      <c r="B27" s="114"/>
      <c r="C27" s="114"/>
      <c r="D27" s="114"/>
      <c r="E27" s="114"/>
      <c r="F27" s="114"/>
      <c r="G27" s="114"/>
      <c r="H27" s="114"/>
      <c r="I27" s="114"/>
      <c r="J27" s="115"/>
      <c r="K27" s="116">
        <f>RANK(K29,Csapat!$C$3:P30,0)</f>
        <v>4</v>
      </c>
      <c r="L27" s="117"/>
    </row>
    <row r="28" spans="1:12" ht="19.5" customHeight="1" thickBot="1" x14ac:dyDescent="0.3">
      <c r="A28" s="36" t="s">
        <v>0</v>
      </c>
      <c r="B28" s="37" t="s">
        <v>1</v>
      </c>
      <c r="C28" s="120" t="s">
        <v>2</v>
      </c>
      <c r="D28" s="120"/>
      <c r="E28" s="120" t="s">
        <v>3</v>
      </c>
      <c r="F28" s="120"/>
      <c r="G28" s="120" t="s">
        <v>8</v>
      </c>
      <c r="H28" s="120"/>
      <c r="I28" s="37" t="s">
        <v>6</v>
      </c>
      <c r="J28" s="38" t="s">
        <v>7</v>
      </c>
      <c r="K28" s="118"/>
      <c r="L28" s="119"/>
    </row>
    <row r="29" spans="1:12" ht="19.5" customHeight="1" x14ac:dyDescent="0.25">
      <c r="A29" s="56" t="s">
        <v>218</v>
      </c>
      <c r="B29" s="89">
        <v>2012</v>
      </c>
      <c r="C29" s="54">
        <v>10.38</v>
      </c>
      <c r="D29" s="34">
        <f t="shared" ref="D29:D34" si="4">IF(C29&lt;6.19,0,VLOOKUP(C29,rfut,5,TRUE))</f>
        <v>102</v>
      </c>
      <c r="E29" s="54">
        <v>3.33</v>
      </c>
      <c r="F29" s="34">
        <f t="shared" ref="F29:F34" si="5">IF(E29&lt;1.79,0,VLOOKUP(E29,távol,4,TRUE))</f>
        <v>66</v>
      </c>
      <c r="G29" s="54">
        <v>32.15</v>
      </c>
      <c r="H29" s="34">
        <f t="shared" ref="H29:H34" si="6">IF(G29&lt;4,0,VLOOKUP(G29,kisl,2,TRUE))</f>
        <v>79</v>
      </c>
      <c r="I29" s="35">
        <f t="shared" ref="I29:I34" si="7">SUM(D29,F29,H29)</f>
        <v>247</v>
      </c>
      <c r="J29" s="101">
        <f>RANK(I29,Egyéni!$J$3:$J$192,0)</f>
        <v>11</v>
      </c>
      <c r="K29" s="105">
        <f>SUM(I29:I34)-MIN(I29:I34)+K34</f>
        <v>1215</v>
      </c>
      <c r="L29" s="106"/>
    </row>
    <row r="30" spans="1:12" ht="19.5" customHeight="1" x14ac:dyDescent="0.25">
      <c r="A30" s="50" t="s">
        <v>228</v>
      </c>
      <c r="B30" s="89">
        <v>2012</v>
      </c>
      <c r="C30" s="55">
        <v>10.62</v>
      </c>
      <c r="D30" s="30">
        <f t="shared" si="4"/>
        <v>93</v>
      </c>
      <c r="E30" s="55">
        <v>3.49</v>
      </c>
      <c r="F30" s="34">
        <f t="shared" si="5"/>
        <v>74</v>
      </c>
      <c r="G30" s="55">
        <v>26.36</v>
      </c>
      <c r="H30" s="30">
        <f t="shared" si="6"/>
        <v>62</v>
      </c>
      <c r="I30" s="31">
        <f t="shared" si="7"/>
        <v>229</v>
      </c>
      <c r="J30" s="102">
        <f>RANK(I30,Egyéni!$J$3:$J$192,0)</f>
        <v>15</v>
      </c>
      <c r="K30" s="107"/>
      <c r="L30" s="108"/>
    </row>
    <row r="31" spans="1:12" ht="19.5" customHeight="1" x14ac:dyDescent="0.25">
      <c r="A31" s="50" t="s">
        <v>219</v>
      </c>
      <c r="B31" s="89">
        <v>2012</v>
      </c>
      <c r="C31" s="90">
        <v>10.119999999999999</v>
      </c>
      <c r="D31" s="30">
        <f t="shared" si="4"/>
        <v>113</v>
      </c>
      <c r="E31" s="90">
        <v>3.01</v>
      </c>
      <c r="F31" s="34">
        <f t="shared" si="5"/>
        <v>52</v>
      </c>
      <c r="G31" s="90">
        <v>26.59</v>
      </c>
      <c r="H31" s="30">
        <f t="shared" si="6"/>
        <v>63</v>
      </c>
      <c r="I31" s="31">
        <f t="shared" si="7"/>
        <v>228</v>
      </c>
      <c r="J31" s="102">
        <f>RANK(I31,Egyéni!$J$3:$J$192,0)</f>
        <v>17</v>
      </c>
      <c r="K31" s="107"/>
      <c r="L31" s="108"/>
    </row>
    <row r="32" spans="1:12" ht="19.5" customHeight="1" thickBot="1" x14ac:dyDescent="0.3">
      <c r="A32" s="50" t="s">
        <v>229</v>
      </c>
      <c r="B32" s="89">
        <v>2012</v>
      </c>
      <c r="C32" s="90">
        <v>10.84</v>
      </c>
      <c r="D32" s="30">
        <f t="shared" si="4"/>
        <v>85</v>
      </c>
      <c r="E32" s="90">
        <v>3.01</v>
      </c>
      <c r="F32" s="34">
        <f t="shared" si="5"/>
        <v>52</v>
      </c>
      <c r="G32" s="90">
        <v>24</v>
      </c>
      <c r="H32" s="30">
        <f t="shared" si="6"/>
        <v>55</v>
      </c>
      <c r="I32" s="31">
        <f t="shared" si="7"/>
        <v>192</v>
      </c>
      <c r="J32" s="102">
        <f>RANK(I32,Egyéni!$J$3:$J$192,0)</f>
        <v>24</v>
      </c>
      <c r="K32" s="109"/>
      <c r="L32" s="110"/>
    </row>
    <row r="33" spans="1:12" ht="19.5" customHeight="1" x14ac:dyDescent="0.25">
      <c r="A33" s="50" t="s">
        <v>220</v>
      </c>
      <c r="B33" s="89">
        <v>2012</v>
      </c>
      <c r="C33" s="90">
        <v>10.32</v>
      </c>
      <c r="D33" s="30">
        <f t="shared" si="4"/>
        <v>105</v>
      </c>
      <c r="E33" s="90">
        <v>3.2</v>
      </c>
      <c r="F33" s="34">
        <f t="shared" si="5"/>
        <v>60</v>
      </c>
      <c r="G33" s="90">
        <v>26.29</v>
      </c>
      <c r="H33" s="30">
        <f t="shared" si="6"/>
        <v>62</v>
      </c>
      <c r="I33" s="31">
        <f t="shared" si="7"/>
        <v>227</v>
      </c>
      <c r="J33" s="102">
        <f>RANK(I33,Egyéni!$J$3:$J$192,0)</f>
        <v>18</v>
      </c>
      <c r="K33" s="39" t="s">
        <v>17</v>
      </c>
      <c r="L33" s="59">
        <v>7.9791666666666672E-4</v>
      </c>
    </row>
    <row r="34" spans="1:12" ht="19.5" customHeight="1" thickBot="1" x14ac:dyDescent="0.3">
      <c r="A34" s="52"/>
      <c r="B34" s="91"/>
      <c r="C34" s="92"/>
      <c r="D34" s="32">
        <f t="shared" si="4"/>
        <v>0</v>
      </c>
      <c r="E34" s="92"/>
      <c r="F34" s="32">
        <f t="shared" si="5"/>
        <v>0</v>
      </c>
      <c r="G34" s="92"/>
      <c r="H34" s="32">
        <f t="shared" si="6"/>
        <v>0</v>
      </c>
      <c r="I34" s="33">
        <f t="shared" si="7"/>
        <v>0</v>
      </c>
      <c r="J34" s="48">
        <f>RANK(I34,Egyéni!$J$3:$J$192,0)</f>
        <v>29</v>
      </c>
      <c r="K34" s="111">
        <f>IF(L33&lt;fiú!$D$2,0,VLOOKUP(L33,hfut,3,TRUE))</f>
        <v>92</v>
      </c>
      <c r="L34" s="112"/>
    </row>
    <row r="35" spans="1:12" ht="19.5" customHeight="1" x14ac:dyDescent="0.25"/>
    <row r="36" spans="1:12" ht="19.5" customHeight="1" thickBot="1" x14ac:dyDescent="0.3"/>
    <row r="37" spans="1:12" ht="19.5" customHeight="1" thickBot="1" x14ac:dyDescent="0.3">
      <c r="A37" s="113" t="s">
        <v>221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>
        <f>RANK(K39,Csapat!$C$3:P40,0)</f>
        <v>1</v>
      </c>
      <c r="L37" s="117"/>
    </row>
    <row r="38" spans="1:12" ht="19.5" customHeight="1" thickBot="1" x14ac:dyDescent="0.3">
      <c r="A38" s="36" t="s">
        <v>0</v>
      </c>
      <c r="B38" s="37" t="s">
        <v>1</v>
      </c>
      <c r="C38" s="120" t="s">
        <v>2</v>
      </c>
      <c r="D38" s="120"/>
      <c r="E38" s="120" t="s">
        <v>3</v>
      </c>
      <c r="F38" s="120"/>
      <c r="G38" s="120" t="s">
        <v>8</v>
      </c>
      <c r="H38" s="120"/>
      <c r="I38" s="37" t="s">
        <v>6</v>
      </c>
      <c r="J38" s="38" t="s">
        <v>7</v>
      </c>
      <c r="K38" s="118"/>
      <c r="L38" s="119"/>
    </row>
    <row r="39" spans="1:12" ht="19.5" customHeight="1" x14ac:dyDescent="0.25">
      <c r="A39" s="56" t="s">
        <v>222</v>
      </c>
      <c r="B39" s="89">
        <v>2012</v>
      </c>
      <c r="C39" s="54">
        <v>10.050000000000001</v>
      </c>
      <c r="D39" s="34">
        <f t="shared" ref="D39:D44" si="8">IF(C39&lt;6.19,0,VLOOKUP(C39,rfut,5,TRUE))</f>
        <v>116</v>
      </c>
      <c r="E39" s="54">
        <v>3.6</v>
      </c>
      <c r="F39" s="34">
        <f t="shared" ref="F39:F44" si="9">IF(E39&lt;1.79,0,VLOOKUP(E39,távol,4,TRUE))</f>
        <v>79</v>
      </c>
      <c r="G39" s="54">
        <v>25.93</v>
      </c>
      <c r="H39" s="34">
        <f t="shared" ref="H39:H44" si="10">IF(G39&lt;4,0,VLOOKUP(G39,kisl,2,TRUE))</f>
        <v>61</v>
      </c>
      <c r="I39" s="35">
        <f t="shared" ref="I39:I44" si="11">SUM(D39,F39,H39)</f>
        <v>256</v>
      </c>
      <c r="J39" s="101">
        <f>RANK(I39,Egyéni!$J$3:$J$192,0)</f>
        <v>8</v>
      </c>
      <c r="K39" s="105">
        <f>SUM(I39:I44)-MIN(I39:I44)+K44</f>
        <v>1467</v>
      </c>
      <c r="L39" s="106"/>
    </row>
    <row r="40" spans="1:12" ht="19.5" customHeight="1" x14ac:dyDescent="0.25">
      <c r="A40" s="50" t="s">
        <v>223</v>
      </c>
      <c r="B40" s="89">
        <v>2012</v>
      </c>
      <c r="C40" s="55">
        <v>9.94</v>
      </c>
      <c r="D40" s="30">
        <f t="shared" si="8"/>
        <v>121</v>
      </c>
      <c r="E40" s="55">
        <v>3.63</v>
      </c>
      <c r="F40" s="34">
        <f t="shared" si="9"/>
        <v>80</v>
      </c>
      <c r="G40" s="55">
        <v>27.95</v>
      </c>
      <c r="H40" s="30">
        <f t="shared" si="10"/>
        <v>67</v>
      </c>
      <c r="I40" s="31">
        <f t="shared" si="11"/>
        <v>268</v>
      </c>
      <c r="J40" s="102">
        <f>RANK(I40,Egyéni!$J$3:$J$192,0)</f>
        <v>4</v>
      </c>
      <c r="K40" s="107"/>
      <c r="L40" s="108"/>
    </row>
    <row r="41" spans="1:12" ht="19.5" customHeight="1" x14ac:dyDescent="0.25">
      <c r="A41" s="50" t="s">
        <v>224</v>
      </c>
      <c r="B41" s="89">
        <v>2012</v>
      </c>
      <c r="C41" s="90">
        <v>9.92</v>
      </c>
      <c r="D41" s="30">
        <f t="shared" si="8"/>
        <v>121</v>
      </c>
      <c r="E41" s="90">
        <v>3.75</v>
      </c>
      <c r="F41" s="34">
        <f t="shared" si="9"/>
        <v>86</v>
      </c>
      <c r="G41" s="90">
        <v>23.65</v>
      </c>
      <c r="H41" s="30">
        <f t="shared" si="10"/>
        <v>54</v>
      </c>
      <c r="I41" s="31">
        <f t="shared" si="11"/>
        <v>261</v>
      </c>
      <c r="J41" s="102">
        <f>RANK(I41,Egyéni!$J$3:$J$192,0)</f>
        <v>5</v>
      </c>
      <c r="K41" s="107"/>
      <c r="L41" s="108"/>
    </row>
    <row r="42" spans="1:12" ht="19.5" customHeight="1" thickBot="1" x14ac:dyDescent="0.3">
      <c r="A42" s="50" t="s">
        <v>225</v>
      </c>
      <c r="B42" s="89">
        <v>2012</v>
      </c>
      <c r="C42" s="90">
        <v>10.49</v>
      </c>
      <c r="D42" s="30">
        <f t="shared" si="8"/>
        <v>98</v>
      </c>
      <c r="E42" s="90">
        <v>3.42</v>
      </c>
      <c r="F42" s="34">
        <f t="shared" si="9"/>
        <v>71</v>
      </c>
      <c r="G42" s="90">
        <v>25.67</v>
      </c>
      <c r="H42" s="30">
        <f t="shared" si="10"/>
        <v>60</v>
      </c>
      <c r="I42" s="31">
        <f t="shared" si="11"/>
        <v>229</v>
      </c>
      <c r="J42" s="102">
        <f>RANK(I42,Egyéni!$J$3:$J$192,0)</f>
        <v>15</v>
      </c>
      <c r="K42" s="109"/>
      <c r="L42" s="110"/>
    </row>
    <row r="43" spans="1:12" ht="19.5" customHeight="1" x14ac:dyDescent="0.25">
      <c r="A43" s="50" t="s">
        <v>226</v>
      </c>
      <c r="B43" s="89">
        <v>2012</v>
      </c>
      <c r="C43" s="90">
        <v>9.8800000000000008</v>
      </c>
      <c r="D43" s="30">
        <f t="shared" si="8"/>
        <v>123</v>
      </c>
      <c r="E43" s="90">
        <v>3.69</v>
      </c>
      <c r="F43" s="34">
        <f t="shared" si="9"/>
        <v>83</v>
      </c>
      <c r="G43" s="90">
        <v>29.42</v>
      </c>
      <c r="H43" s="30">
        <f t="shared" si="10"/>
        <v>71</v>
      </c>
      <c r="I43" s="31">
        <f t="shared" si="11"/>
        <v>277</v>
      </c>
      <c r="J43" s="102">
        <f>RANK(I43,Egyéni!$J$3:$J$192,0)</f>
        <v>2</v>
      </c>
      <c r="K43" s="39" t="s">
        <v>17</v>
      </c>
      <c r="L43" s="59">
        <v>7.2928240740740733E-4</v>
      </c>
    </row>
    <row r="44" spans="1:12" ht="19.5" customHeight="1" thickBot="1" x14ac:dyDescent="0.3">
      <c r="A44" s="52" t="s">
        <v>227</v>
      </c>
      <c r="B44" s="91">
        <v>2012</v>
      </c>
      <c r="C44" s="92">
        <v>10.17</v>
      </c>
      <c r="D44" s="32">
        <f t="shared" si="8"/>
        <v>111</v>
      </c>
      <c r="E44" s="92">
        <v>3.46</v>
      </c>
      <c r="F44" s="32">
        <f t="shared" si="9"/>
        <v>72</v>
      </c>
      <c r="G44" s="92">
        <v>30.29</v>
      </c>
      <c r="H44" s="32">
        <f t="shared" si="10"/>
        <v>74</v>
      </c>
      <c r="I44" s="33">
        <f t="shared" si="11"/>
        <v>257</v>
      </c>
      <c r="J44" s="48">
        <f>RANK(I44,Egyéni!$J$3:$J$192,0)</f>
        <v>7</v>
      </c>
      <c r="K44" s="111">
        <f>IF(L43&lt;fiú!$D$2,0,VLOOKUP(L43,hfut,3,TRUE))</f>
        <v>148</v>
      </c>
      <c r="L44" s="112"/>
    </row>
    <row r="45" spans="1:12" ht="19.5" customHeight="1" x14ac:dyDescent="0.25"/>
    <row r="46" spans="1:12" ht="19.5" customHeight="1" thickBot="1" x14ac:dyDescent="0.3"/>
    <row r="47" spans="1:12" ht="19.5" customHeight="1" thickBot="1" x14ac:dyDescent="0.3">
      <c r="A47" s="113" t="s">
        <v>230</v>
      </c>
      <c r="B47" s="114"/>
      <c r="C47" s="114"/>
      <c r="D47" s="114"/>
      <c r="E47" s="114"/>
      <c r="F47" s="114"/>
      <c r="G47" s="114"/>
      <c r="H47" s="114"/>
      <c r="I47" s="114"/>
      <c r="J47" s="115"/>
      <c r="K47" s="116">
        <f>RANK(K49,Csapat!$C$3:P50,0)</f>
        <v>2</v>
      </c>
      <c r="L47" s="117"/>
    </row>
    <row r="48" spans="1:12" ht="19.5" customHeight="1" thickBot="1" x14ac:dyDescent="0.3">
      <c r="A48" s="36" t="s">
        <v>0</v>
      </c>
      <c r="B48" s="37" t="s">
        <v>1</v>
      </c>
      <c r="C48" s="120" t="s">
        <v>2</v>
      </c>
      <c r="D48" s="120"/>
      <c r="E48" s="120" t="s">
        <v>3</v>
      </c>
      <c r="F48" s="120"/>
      <c r="G48" s="120" t="s">
        <v>8</v>
      </c>
      <c r="H48" s="120"/>
      <c r="I48" s="37" t="s">
        <v>6</v>
      </c>
      <c r="J48" s="38" t="s">
        <v>7</v>
      </c>
      <c r="K48" s="118"/>
      <c r="L48" s="119"/>
    </row>
    <row r="49" spans="1:12" ht="19.5" customHeight="1" x14ac:dyDescent="0.25">
      <c r="A49" s="56" t="s">
        <v>242</v>
      </c>
      <c r="B49" s="89">
        <v>2012</v>
      </c>
      <c r="C49" s="54">
        <v>10.58</v>
      </c>
      <c r="D49" s="34">
        <f t="shared" ref="D49:D54" si="12">IF(C49&lt;6.19,0,VLOOKUP(C49,rfut,5,TRUE))</f>
        <v>94</v>
      </c>
      <c r="E49" s="54">
        <v>3.14</v>
      </c>
      <c r="F49" s="34">
        <f t="shared" ref="F49:F54" si="13">IF(E49&lt;1.79,0,VLOOKUP(E49,távol,4,TRUE))</f>
        <v>58</v>
      </c>
      <c r="G49" s="54">
        <v>25.17</v>
      </c>
      <c r="H49" s="34">
        <f t="shared" ref="H49:H54" si="14">IF(G49&lt;4,0,VLOOKUP(G49,kisl,2,TRUE))</f>
        <v>58</v>
      </c>
      <c r="I49" s="35">
        <f t="shared" ref="I49:I54" si="15">SUM(D49,F49,H49)</f>
        <v>210</v>
      </c>
      <c r="J49" s="101">
        <f>RANK(I49,Egyéni!$J$3:$J$192,0)</f>
        <v>21</v>
      </c>
      <c r="K49" s="105">
        <f>SUM(I49:I54)-MIN(I49:I54)+K54</f>
        <v>1381</v>
      </c>
      <c r="L49" s="106"/>
    </row>
    <row r="50" spans="1:12" ht="19.5" customHeight="1" x14ac:dyDescent="0.25">
      <c r="A50" s="50" t="s">
        <v>231</v>
      </c>
      <c r="B50" s="89">
        <v>2012</v>
      </c>
      <c r="C50" s="55">
        <v>10.17</v>
      </c>
      <c r="D50" s="30">
        <f t="shared" si="12"/>
        <v>111</v>
      </c>
      <c r="E50" s="55">
        <v>3.21</v>
      </c>
      <c r="F50" s="34">
        <f t="shared" si="13"/>
        <v>61</v>
      </c>
      <c r="G50" s="55">
        <v>21.54</v>
      </c>
      <c r="H50" s="30">
        <f t="shared" si="14"/>
        <v>48</v>
      </c>
      <c r="I50" s="31">
        <f t="shared" si="15"/>
        <v>220</v>
      </c>
      <c r="J50" s="102">
        <f>RANK(I50,Egyéni!$J$3:$J$192,0)</f>
        <v>20</v>
      </c>
      <c r="K50" s="107"/>
      <c r="L50" s="108"/>
    </row>
    <row r="51" spans="1:12" ht="19.5" customHeight="1" x14ac:dyDescent="0.25">
      <c r="A51" s="50" t="s">
        <v>249</v>
      </c>
      <c r="B51" s="89">
        <v>2012</v>
      </c>
      <c r="C51" s="90">
        <v>9.7799999999999994</v>
      </c>
      <c r="D51" s="30">
        <f t="shared" si="12"/>
        <v>127</v>
      </c>
      <c r="E51" s="90">
        <v>3.73</v>
      </c>
      <c r="F51" s="34">
        <f t="shared" si="13"/>
        <v>85</v>
      </c>
      <c r="G51" s="90">
        <v>38.590000000000003</v>
      </c>
      <c r="H51" s="30">
        <f t="shared" si="14"/>
        <v>98</v>
      </c>
      <c r="I51" s="31">
        <f t="shared" si="15"/>
        <v>310</v>
      </c>
      <c r="J51" s="102">
        <f>RANK(I51,Egyéni!$J$3:$J$192,0)</f>
        <v>1</v>
      </c>
      <c r="K51" s="107"/>
      <c r="L51" s="108"/>
    </row>
    <row r="52" spans="1:12" ht="19.5" customHeight="1" thickBot="1" x14ac:dyDescent="0.3">
      <c r="A52" s="50" t="s">
        <v>232</v>
      </c>
      <c r="B52" s="89">
        <v>2012</v>
      </c>
      <c r="C52" s="90">
        <v>10.38</v>
      </c>
      <c r="D52" s="30">
        <f t="shared" si="12"/>
        <v>102</v>
      </c>
      <c r="E52" s="90">
        <v>3.46</v>
      </c>
      <c r="F52" s="34">
        <f t="shared" si="13"/>
        <v>72</v>
      </c>
      <c r="G52" s="90">
        <v>29.38</v>
      </c>
      <c r="H52" s="30">
        <f t="shared" si="14"/>
        <v>71</v>
      </c>
      <c r="I52" s="31">
        <f t="shared" si="15"/>
        <v>245</v>
      </c>
      <c r="J52" s="102">
        <f>RANK(I52,Egyéni!$J$3:$J$192,0)</f>
        <v>13</v>
      </c>
      <c r="K52" s="109"/>
      <c r="L52" s="110"/>
    </row>
    <row r="53" spans="1:12" ht="19.5" customHeight="1" x14ac:dyDescent="0.25">
      <c r="A53" s="50" t="s">
        <v>233</v>
      </c>
      <c r="B53" s="89">
        <v>2012</v>
      </c>
      <c r="C53" s="90">
        <v>10.75</v>
      </c>
      <c r="D53" s="30">
        <f t="shared" si="12"/>
        <v>88</v>
      </c>
      <c r="E53" s="90">
        <v>3.31</v>
      </c>
      <c r="F53" s="34">
        <f t="shared" si="13"/>
        <v>65</v>
      </c>
      <c r="G53" s="90">
        <v>21.8</v>
      </c>
      <c r="H53" s="30">
        <f t="shared" si="14"/>
        <v>48</v>
      </c>
      <c r="I53" s="31">
        <f t="shared" si="15"/>
        <v>201</v>
      </c>
      <c r="J53" s="102">
        <f>RANK(I53,Egyéni!$J$3:$J$192,0)</f>
        <v>23</v>
      </c>
      <c r="K53" s="39" t="s">
        <v>17</v>
      </c>
      <c r="L53" s="59">
        <v>7.407407407407407E-4</v>
      </c>
    </row>
    <row r="54" spans="1:12" ht="19.5" customHeight="1" thickBot="1" x14ac:dyDescent="0.3">
      <c r="A54" s="52" t="s">
        <v>234</v>
      </c>
      <c r="B54" s="91">
        <v>2012</v>
      </c>
      <c r="C54" s="92">
        <v>9.98</v>
      </c>
      <c r="D54" s="32">
        <f t="shared" si="12"/>
        <v>119</v>
      </c>
      <c r="E54" s="92">
        <v>3.45</v>
      </c>
      <c r="F54" s="32">
        <f t="shared" si="13"/>
        <v>72</v>
      </c>
      <c r="G54" s="92">
        <v>28.18</v>
      </c>
      <c r="H54" s="32">
        <f t="shared" si="14"/>
        <v>67</v>
      </c>
      <c r="I54" s="33">
        <f t="shared" si="15"/>
        <v>258</v>
      </c>
      <c r="J54" s="48">
        <f>RANK(I54,Egyéni!$J$3:$J$192,0)</f>
        <v>6</v>
      </c>
      <c r="K54" s="111">
        <f>IF(L53&lt;fiú!$D$2,0,VLOOKUP(L53,hfut,3,TRUE))</f>
        <v>138</v>
      </c>
      <c r="L54" s="112"/>
    </row>
    <row r="55" spans="1:12" ht="19.5" customHeight="1" x14ac:dyDescent="0.25"/>
    <row r="56" spans="1:12" ht="19.5" customHeight="1" thickBot="1" x14ac:dyDescent="0.3"/>
    <row r="57" spans="1:12" ht="19.5" customHeight="1" thickBot="1" x14ac:dyDescent="0.3">
      <c r="A57" s="113" t="s">
        <v>235</v>
      </c>
      <c r="B57" s="114"/>
      <c r="C57" s="114"/>
      <c r="D57" s="114"/>
      <c r="E57" s="114"/>
      <c r="F57" s="114"/>
      <c r="G57" s="114"/>
      <c r="H57" s="114"/>
      <c r="I57" s="114"/>
      <c r="J57" s="115"/>
      <c r="K57" s="116">
        <f>RANK(K59,Csapat!$C$3:P60,0)</f>
        <v>3</v>
      </c>
      <c r="L57" s="117"/>
    </row>
    <row r="58" spans="1:12" ht="19.5" customHeight="1" thickBot="1" x14ac:dyDescent="0.3">
      <c r="A58" s="36" t="s">
        <v>0</v>
      </c>
      <c r="B58" s="37" t="s">
        <v>1</v>
      </c>
      <c r="C58" s="120" t="s">
        <v>2</v>
      </c>
      <c r="D58" s="120"/>
      <c r="E58" s="120" t="s">
        <v>3</v>
      </c>
      <c r="F58" s="120"/>
      <c r="G58" s="120" t="s">
        <v>8</v>
      </c>
      <c r="H58" s="120"/>
      <c r="I58" s="37" t="s">
        <v>6</v>
      </c>
      <c r="J58" s="38" t="s">
        <v>7</v>
      </c>
      <c r="K58" s="118"/>
      <c r="L58" s="119"/>
    </row>
    <row r="59" spans="1:12" ht="19.5" customHeight="1" x14ac:dyDescent="0.25">
      <c r="A59" s="56" t="s">
        <v>241</v>
      </c>
      <c r="B59" s="89">
        <v>2012</v>
      </c>
      <c r="C59" s="57">
        <v>10.32</v>
      </c>
      <c r="D59" s="34">
        <f t="shared" ref="D59:D64" si="16">IF(C59&lt;6.19,0,VLOOKUP(C59,rfut,5,TRUE))</f>
        <v>105</v>
      </c>
      <c r="E59" s="54">
        <v>3.66</v>
      </c>
      <c r="F59" s="34">
        <f t="shared" ref="F59:F64" si="17">IF(E59&lt;1.79,0,VLOOKUP(E59,távol,4,TRUE))</f>
        <v>82</v>
      </c>
      <c r="G59" s="54">
        <v>27.75</v>
      </c>
      <c r="H59" s="34">
        <f t="shared" ref="H59:H64" si="18">IF(G59&lt;4,0,VLOOKUP(G59,kisl,2,TRUE))</f>
        <v>66</v>
      </c>
      <c r="I59" s="35">
        <f t="shared" ref="I59:I64" si="19">SUM(D59,F59,H59)</f>
        <v>253</v>
      </c>
      <c r="J59" s="101">
        <f>RANK(I59,Egyéni!$J$3:$J$192,0)</f>
        <v>9</v>
      </c>
      <c r="K59" s="105">
        <f>SUM(I59:I64)-MIN(I59:I64)+K64</f>
        <v>1379</v>
      </c>
      <c r="L59" s="106"/>
    </row>
    <row r="60" spans="1:12" ht="19.5" customHeight="1" x14ac:dyDescent="0.25">
      <c r="A60" s="50" t="s">
        <v>237</v>
      </c>
      <c r="B60" s="89">
        <v>2012</v>
      </c>
      <c r="C60" s="58">
        <v>10.35</v>
      </c>
      <c r="D60" s="30">
        <f t="shared" si="16"/>
        <v>103</v>
      </c>
      <c r="E60" s="55">
        <v>3.52</v>
      </c>
      <c r="F60" s="34">
        <f t="shared" si="17"/>
        <v>75</v>
      </c>
      <c r="G60" s="55">
        <v>24.38</v>
      </c>
      <c r="H60" s="30">
        <f t="shared" si="18"/>
        <v>56</v>
      </c>
      <c r="I60" s="31">
        <f t="shared" si="19"/>
        <v>234</v>
      </c>
      <c r="J60" s="102">
        <f>RANK(I60,Egyéni!$J$3:$J$192,0)</f>
        <v>14</v>
      </c>
      <c r="K60" s="107"/>
      <c r="L60" s="108"/>
    </row>
    <row r="61" spans="1:12" ht="19.5" customHeight="1" x14ac:dyDescent="0.25">
      <c r="A61" s="50" t="s">
        <v>236</v>
      </c>
      <c r="B61" s="89">
        <v>2012</v>
      </c>
      <c r="C61" s="63">
        <v>10.06</v>
      </c>
      <c r="D61" s="30">
        <f t="shared" si="16"/>
        <v>116</v>
      </c>
      <c r="E61" s="90">
        <v>3.7</v>
      </c>
      <c r="F61" s="34">
        <f t="shared" si="17"/>
        <v>84</v>
      </c>
      <c r="G61" s="90">
        <v>21.34</v>
      </c>
      <c r="H61" s="30">
        <f t="shared" si="18"/>
        <v>47</v>
      </c>
      <c r="I61" s="31">
        <f t="shared" si="19"/>
        <v>247</v>
      </c>
      <c r="J61" s="102">
        <f>RANK(I61,Egyéni!$J$3:$J$192,0)</f>
        <v>11</v>
      </c>
      <c r="K61" s="107"/>
      <c r="L61" s="108"/>
    </row>
    <row r="62" spans="1:12" ht="19.5" customHeight="1" thickBot="1" x14ac:dyDescent="0.3">
      <c r="A62" s="50" t="s">
        <v>238</v>
      </c>
      <c r="B62" s="89">
        <v>2013</v>
      </c>
      <c r="C62" s="63">
        <v>10</v>
      </c>
      <c r="D62" s="30">
        <f t="shared" si="16"/>
        <v>118</v>
      </c>
      <c r="E62" s="90">
        <v>3.05</v>
      </c>
      <c r="F62" s="34">
        <f t="shared" si="17"/>
        <v>53</v>
      </c>
      <c r="G62" s="90">
        <v>24.56</v>
      </c>
      <c r="H62" s="30">
        <f t="shared" si="18"/>
        <v>56</v>
      </c>
      <c r="I62" s="31">
        <f t="shared" si="19"/>
        <v>227</v>
      </c>
      <c r="J62" s="102">
        <f>RANK(I62,Egyéni!$J$3:$J$192,0)</f>
        <v>18</v>
      </c>
      <c r="K62" s="109"/>
      <c r="L62" s="110"/>
    </row>
    <row r="63" spans="1:12" ht="19.5" customHeight="1" x14ac:dyDescent="0.25">
      <c r="A63" s="50" t="s">
        <v>239</v>
      </c>
      <c r="B63" s="89">
        <v>2012</v>
      </c>
      <c r="C63" s="63">
        <v>9.9600000000000009</v>
      </c>
      <c r="D63" s="30">
        <f t="shared" si="16"/>
        <v>120</v>
      </c>
      <c r="E63" s="90">
        <v>3.49</v>
      </c>
      <c r="F63" s="34">
        <f t="shared" si="17"/>
        <v>74</v>
      </c>
      <c r="G63" s="90">
        <v>32.29</v>
      </c>
      <c r="H63" s="30">
        <f t="shared" si="18"/>
        <v>80</v>
      </c>
      <c r="I63" s="31">
        <f t="shared" si="19"/>
        <v>274</v>
      </c>
      <c r="J63" s="102">
        <f>RANK(I63,Egyéni!$J$3:$J$192,0)</f>
        <v>3</v>
      </c>
      <c r="K63" s="39" t="s">
        <v>17</v>
      </c>
      <c r="L63" s="59">
        <v>7.3449074074074085E-4</v>
      </c>
    </row>
    <row r="64" spans="1:12" ht="19.5" customHeight="1" thickBot="1" x14ac:dyDescent="0.3">
      <c r="A64" s="52" t="s">
        <v>240</v>
      </c>
      <c r="B64" s="91">
        <v>2012</v>
      </c>
      <c r="C64" s="64">
        <v>11.07</v>
      </c>
      <c r="D64" s="32">
        <f t="shared" si="16"/>
        <v>76</v>
      </c>
      <c r="E64" s="92">
        <v>3.2</v>
      </c>
      <c r="F64" s="32">
        <f t="shared" si="17"/>
        <v>60</v>
      </c>
      <c r="G64" s="92">
        <v>30.25</v>
      </c>
      <c r="H64" s="32">
        <f t="shared" si="18"/>
        <v>73</v>
      </c>
      <c r="I64" s="33">
        <f t="shared" si="19"/>
        <v>209</v>
      </c>
      <c r="J64" s="48">
        <f>RANK(I64,Egyéni!$J$3:$J$192,0)</f>
        <v>22</v>
      </c>
      <c r="K64" s="111">
        <f>IF(L63&lt;fiú!$D$2,0,VLOOKUP(L63,hfut,3,TRUE))</f>
        <v>144</v>
      </c>
      <c r="L64" s="112"/>
    </row>
    <row r="65" spans="1:12" ht="19.5" customHeight="1" x14ac:dyDescent="0.25"/>
    <row r="66" spans="1:12" ht="19.5" customHeight="1" thickBot="1" x14ac:dyDescent="0.3"/>
    <row r="67" spans="1:12" ht="19.5" customHeight="1" thickBot="1" x14ac:dyDescent="0.3">
      <c r="A67" s="113" t="s">
        <v>243</v>
      </c>
      <c r="B67" s="114"/>
      <c r="C67" s="114"/>
      <c r="D67" s="114"/>
      <c r="E67" s="114"/>
      <c r="F67" s="114"/>
      <c r="G67" s="114"/>
      <c r="H67" s="114"/>
      <c r="I67" s="114"/>
      <c r="J67" s="115"/>
      <c r="K67" s="116">
        <f>RANK(K69,Csapat!$C$3:P70,0)</f>
        <v>5</v>
      </c>
      <c r="L67" s="117"/>
    </row>
    <row r="68" spans="1:12" ht="19.5" customHeight="1" thickBot="1" x14ac:dyDescent="0.3">
      <c r="A68" s="36" t="s">
        <v>0</v>
      </c>
      <c r="B68" s="37" t="s">
        <v>1</v>
      </c>
      <c r="C68" s="120" t="s">
        <v>2</v>
      </c>
      <c r="D68" s="120"/>
      <c r="E68" s="120" t="s">
        <v>3</v>
      </c>
      <c r="F68" s="120"/>
      <c r="G68" s="120" t="s">
        <v>8</v>
      </c>
      <c r="H68" s="120"/>
      <c r="I68" s="37" t="s">
        <v>6</v>
      </c>
      <c r="J68" s="38" t="s">
        <v>7</v>
      </c>
      <c r="K68" s="118"/>
      <c r="L68" s="119"/>
    </row>
    <row r="69" spans="1:12" ht="19.5" customHeight="1" x14ac:dyDescent="0.25">
      <c r="A69" s="56" t="s">
        <v>244</v>
      </c>
      <c r="B69" s="89">
        <v>2013</v>
      </c>
      <c r="C69" s="54">
        <v>11.14</v>
      </c>
      <c r="D69" s="34">
        <f t="shared" ref="D69:D74" si="20">IF(C69&lt;6.19,0,VLOOKUP(C69,rfut,5,TRUE))</f>
        <v>73</v>
      </c>
      <c r="E69" s="54">
        <v>3.16</v>
      </c>
      <c r="F69" s="34">
        <f t="shared" ref="F69:F74" si="21">IF(E69&lt;1.79,0,VLOOKUP(E69,távol,4,TRUE))</f>
        <v>59</v>
      </c>
      <c r="G69" s="54">
        <v>17.3</v>
      </c>
      <c r="H69" s="34">
        <f t="shared" ref="H69:H74" si="22">IF(G69&lt;4,0,VLOOKUP(G69,kisl,2,TRUE))</f>
        <v>36</v>
      </c>
      <c r="I69" s="35">
        <f t="shared" ref="I69:I74" si="23">SUM(D69,F69,H69)</f>
        <v>168</v>
      </c>
      <c r="J69" s="101">
        <f>RANK(I69,Egyéni!$J$3:$J$192,0)</f>
        <v>25</v>
      </c>
      <c r="K69" s="105">
        <f>SUM(I69:I74)-MIN(I69:I74)+K74</f>
        <v>837</v>
      </c>
      <c r="L69" s="106"/>
    </row>
    <row r="70" spans="1:12" ht="19.5" customHeight="1" x14ac:dyDescent="0.25">
      <c r="A70" s="50" t="s">
        <v>245</v>
      </c>
      <c r="B70" s="89">
        <v>2013</v>
      </c>
      <c r="C70" s="55">
        <v>12.71</v>
      </c>
      <c r="D70" s="30">
        <f t="shared" si="20"/>
        <v>17</v>
      </c>
      <c r="E70" s="55">
        <v>2.6</v>
      </c>
      <c r="F70" s="34">
        <f t="shared" si="21"/>
        <v>34</v>
      </c>
      <c r="G70" s="55">
        <v>20.399999999999999</v>
      </c>
      <c r="H70" s="30">
        <f t="shared" si="22"/>
        <v>44</v>
      </c>
      <c r="I70" s="31">
        <f t="shared" si="23"/>
        <v>95</v>
      </c>
      <c r="J70" s="102">
        <f>RANK(I70,Egyéni!$J$3:$J$192,0)</f>
        <v>28</v>
      </c>
      <c r="K70" s="107"/>
      <c r="L70" s="108"/>
    </row>
    <row r="71" spans="1:12" ht="19.5" customHeight="1" x14ac:dyDescent="0.25">
      <c r="A71" s="50" t="s">
        <v>246</v>
      </c>
      <c r="B71" s="89">
        <v>2012</v>
      </c>
      <c r="C71" s="90">
        <v>11.82</v>
      </c>
      <c r="D71" s="30">
        <f t="shared" si="20"/>
        <v>48</v>
      </c>
      <c r="E71" s="90">
        <v>2.8</v>
      </c>
      <c r="F71" s="34">
        <f t="shared" si="21"/>
        <v>42</v>
      </c>
      <c r="G71" s="90">
        <v>18.100000000000001</v>
      </c>
      <c r="H71" s="30">
        <f t="shared" si="22"/>
        <v>38</v>
      </c>
      <c r="I71" s="31">
        <f t="shared" si="23"/>
        <v>128</v>
      </c>
      <c r="J71" s="102">
        <f>RANK(I71,Egyéni!$J$3:$J$192,0)</f>
        <v>27</v>
      </c>
      <c r="K71" s="107"/>
      <c r="L71" s="108"/>
    </row>
    <row r="72" spans="1:12" ht="19.5" customHeight="1" thickBot="1" x14ac:dyDescent="0.3">
      <c r="A72" s="50" t="s">
        <v>247</v>
      </c>
      <c r="B72" s="89">
        <v>2012</v>
      </c>
      <c r="C72" s="90">
        <v>12.36</v>
      </c>
      <c r="D72" s="30">
        <f t="shared" si="20"/>
        <v>29</v>
      </c>
      <c r="E72" s="90">
        <v>2.95</v>
      </c>
      <c r="F72" s="34">
        <f t="shared" si="21"/>
        <v>49</v>
      </c>
      <c r="G72" s="90">
        <v>25.84</v>
      </c>
      <c r="H72" s="30">
        <f t="shared" si="22"/>
        <v>60</v>
      </c>
      <c r="I72" s="31">
        <f t="shared" si="23"/>
        <v>138</v>
      </c>
      <c r="J72" s="102">
        <f>RANK(I72,Egyéni!$J$3:$J$192,0)</f>
        <v>26</v>
      </c>
      <c r="K72" s="109"/>
      <c r="L72" s="110"/>
    </row>
    <row r="73" spans="1:12" ht="19.5" customHeight="1" x14ac:dyDescent="0.25">
      <c r="A73" s="50" t="s">
        <v>248</v>
      </c>
      <c r="B73" s="89">
        <v>2012</v>
      </c>
      <c r="C73" s="90">
        <v>10.17</v>
      </c>
      <c r="D73" s="30">
        <f t="shared" si="20"/>
        <v>111</v>
      </c>
      <c r="E73" s="90">
        <v>3.63</v>
      </c>
      <c r="F73" s="34">
        <f t="shared" si="21"/>
        <v>80</v>
      </c>
      <c r="G73" s="90">
        <v>25.88</v>
      </c>
      <c r="H73" s="30">
        <f t="shared" si="22"/>
        <v>60</v>
      </c>
      <c r="I73" s="31">
        <f t="shared" si="23"/>
        <v>251</v>
      </c>
      <c r="J73" s="102">
        <f>RANK(I73,Egyéni!$J$3:$J$192,0)</f>
        <v>10</v>
      </c>
      <c r="K73" s="39" t="s">
        <v>17</v>
      </c>
      <c r="L73" s="59">
        <v>8.4398148148148158E-4</v>
      </c>
    </row>
    <row r="74" spans="1:12" ht="19.5" customHeight="1" thickBot="1" x14ac:dyDescent="0.3">
      <c r="A74" s="52"/>
      <c r="B74" s="91"/>
      <c r="C74" s="92"/>
      <c r="D74" s="32">
        <f t="shared" si="20"/>
        <v>0</v>
      </c>
      <c r="E74" s="92"/>
      <c r="F74" s="32">
        <f t="shared" si="21"/>
        <v>0</v>
      </c>
      <c r="G74" s="92"/>
      <c r="H74" s="32">
        <f t="shared" si="22"/>
        <v>0</v>
      </c>
      <c r="I74" s="33">
        <f t="shared" si="23"/>
        <v>0</v>
      </c>
      <c r="J74" s="48">
        <f>RANK(I74,Egyéni!$J$3:$J$192,0)</f>
        <v>29</v>
      </c>
      <c r="K74" s="111">
        <f>IF(L73&lt;fiú!$D$2,0,VLOOKUP(L73,hfut,3,TRUE))</f>
        <v>57</v>
      </c>
      <c r="L74" s="112"/>
    </row>
    <row r="75" spans="1:12" ht="19.5" customHeight="1" x14ac:dyDescent="0.25"/>
    <row r="76" spans="1:12" ht="19.5" customHeight="1" thickBot="1" x14ac:dyDescent="0.3"/>
    <row r="77" spans="1:12" ht="19.5" customHeight="1" thickBot="1" x14ac:dyDescent="0.3">
      <c r="A77" s="113"/>
      <c r="B77" s="114"/>
      <c r="C77" s="114"/>
      <c r="D77" s="114"/>
      <c r="E77" s="114"/>
      <c r="F77" s="114"/>
      <c r="G77" s="114"/>
      <c r="H77" s="114"/>
      <c r="I77" s="114"/>
      <c r="J77" s="115"/>
      <c r="K77" s="116">
        <f>RANK(K79,Csapat!$C$3:P80,0)</f>
        <v>6</v>
      </c>
      <c r="L77" s="117"/>
    </row>
    <row r="78" spans="1:12" ht="19.5" customHeight="1" thickBot="1" x14ac:dyDescent="0.3">
      <c r="A78" s="36" t="s">
        <v>0</v>
      </c>
      <c r="B78" s="37" t="s">
        <v>1</v>
      </c>
      <c r="C78" s="120" t="s">
        <v>2</v>
      </c>
      <c r="D78" s="120"/>
      <c r="E78" s="120" t="s">
        <v>3</v>
      </c>
      <c r="F78" s="120"/>
      <c r="G78" s="120" t="s">
        <v>8</v>
      </c>
      <c r="H78" s="120"/>
      <c r="I78" s="37" t="s">
        <v>6</v>
      </c>
      <c r="J78" s="38" t="s">
        <v>7</v>
      </c>
      <c r="K78" s="118"/>
      <c r="L78" s="119"/>
    </row>
    <row r="79" spans="1:12" ht="19.5" customHeight="1" x14ac:dyDescent="0.25">
      <c r="A79" s="56"/>
      <c r="B79" s="89"/>
      <c r="C79" s="54"/>
      <c r="D79" s="34">
        <f t="shared" ref="D79:D84" si="24">IF(C79&lt;6.19,0,VLOOKUP(C79,rfut,5,TRUE))</f>
        <v>0</v>
      </c>
      <c r="E79" s="54"/>
      <c r="F79" s="34">
        <f t="shared" ref="F79:F84" si="25">IF(E79&lt;1.79,0,VLOOKUP(E79,távol,4,TRUE))</f>
        <v>0</v>
      </c>
      <c r="G79" s="54"/>
      <c r="H79" s="34">
        <f t="shared" ref="H79:H84" si="26">IF(G79&lt;4,0,VLOOKUP(G79,kisl,2,TRUE))</f>
        <v>0</v>
      </c>
      <c r="I79" s="35">
        <f t="shared" ref="I79:I84" si="27">SUM(D79,F79,H79)</f>
        <v>0</v>
      </c>
      <c r="J79" s="101">
        <f>RANK(I79,Egyéni!$J$3:$J$192,0)</f>
        <v>29</v>
      </c>
      <c r="K79" s="105">
        <f>SUM(I79:I84)-MIN(I79:I84)+K84</f>
        <v>0</v>
      </c>
      <c r="L79" s="106"/>
    </row>
    <row r="80" spans="1:12" ht="19.5" customHeight="1" x14ac:dyDescent="0.25">
      <c r="A80" s="50"/>
      <c r="B80" s="89"/>
      <c r="C80" s="55"/>
      <c r="D80" s="30">
        <f t="shared" si="24"/>
        <v>0</v>
      </c>
      <c r="E80" s="55"/>
      <c r="F80" s="34">
        <f t="shared" si="25"/>
        <v>0</v>
      </c>
      <c r="G80" s="55"/>
      <c r="H80" s="30">
        <f t="shared" si="26"/>
        <v>0</v>
      </c>
      <c r="I80" s="31">
        <f t="shared" si="27"/>
        <v>0</v>
      </c>
      <c r="J80" s="102">
        <f>RANK(I80,Egyéni!$J$3:$J$192,0)</f>
        <v>29</v>
      </c>
      <c r="K80" s="107"/>
      <c r="L80" s="108"/>
    </row>
    <row r="81" spans="1:12" ht="19.5" customHeight="1" x14ac:dyDescent="0.25">
      <c r="A81" s="50"/>
      <c r="B81" s="89"/>
      <c r="C81" s="90"/>
      <c r="D81" s="30">
        <f t="shared" si="24"/>
        <v>0</v>
      </c>
      <c r="E81" s="90"/>
      <c r="F81" s="34">
        <f t="shared" si="25"/>
        <v>0</v>
      </c>
      <c r="G81" s="90"/>
      <c r="H81" s="30">
        <f t="shared" si="26"/>
        <v>0</v>
      </c>
      <c r="I81" s="31">
        <f t="shared" si="27"/>
        <v>0</v>
      </c>
      <c r="J81" s="102">
        <f>RANK(I81,Egyéni!$J$3:$J$192,0)</f>
        <v>29</v>
      </c>
      <c r="K81" s="107"/>
      <c r="L81" s="108"/>
    </row>
    <row r="82" spans="1:12" ht="19.5" customHeight="1" thickBot="1" x14ac:dyDescent="0.3">
      <c r="A82" s="50"/>
      <c r="B82" s="89"/>
      <c r="C82" s="90"/>
      <c r="D82" s="30">
        <f t="shared" si="24"/>
        <v>0</v>
      </c>
      <c r="E82" s="90"/>
      <c r="F82" s="34">
        <f t="shared" si="25"/>
        <v>0</v>
      </c>
      <c r="G82" s="90"/>
      <c r="H82" s="30">
        <f t="shared" si="26"/>
        <v>0</v>
      </c>
      <c r="I82" s="31">
        <f t="shared" si="27"/>
        <v>0</v>
      </c>
      <c r="J82" s="102">
        <f>RANK(I82,Egyéni!$J$3:$J$192,0)</f>
        <v>29</v>
      </c>
      <c r="K82" s="109"/>
      <c r="L82" s="110"/>
    </row>
    <row r="83" spans="1:12" ht="19.5" customHeight="1" x14ac:dyDescent="0.25">
      <c r="A83" s="50"/>
      <c r="B83" s="89"/>
      <c r="C83" s="90"/>
      <c r="D83" s="30">
        <f t="shared" si="24"/>
        <v>0</v>
      </c>
      <c r="E83" s="90"/>
      <c r="F83" s="34">
        <f t="shared" si="25"/>
        <v>0</v>
      </c>
      <c r="G83" s="90"/>
      <c r="H83" s="30">
        <f t="shared" si="26"/>
        <v>0</v>
      </c>
      <c r="I83" s="31">
        <f t="shared" si="27"/>
        <v>0</v>
      </c>
      <c r="J83" s="102">
        <f>RANK(I83,Egyéni!$J$3:$J$192,0)</f>
        <v>29</v>
      </c>
      <c r="K83" s="39" t="s">
        <v>17</v>
      </c>
      <c r="L83" s="59"/>
    </row>
    <row r="84" spans="1:12" ht="19.5" customHeight="1" thickBot="1" x14ac:dyDescent="0.3">
      <c r="A84" s="52"/>
      <c r="B84" s="91"/>
      <c r="C84" s="92"/>
      <c r="D84" s="32">
        <f t="shared" si="24"/>
        <v>0</v>
      </c>
      <c r="E84" s="92"/>
      <c r="F84" s="32">
        <f t="shared" si="25"/>
        <v>0</v>
      </c>
      <c r="G84" s="92"/>
      <c r="H84" s="32">
        <f t="shared" si="26"/>
        <v>0</v>
      </c>
      <c r="I84" s="33">
        <f t="shared" si="27"/>
        <v>0</v>
      </c>
      <c r="J84" s="48">
        <f>RANK(I84,Egyéni!$J$3:$J$192,0)</f>
        <v>29</v>
      </c>
      <c r="K84" s="111">
        <f>IF(L83&lt;fiú!$D$2,0,VLOOKUP(L83,hfut,3,TRUE))</f>
        <v>0</v>
      </c>
      <c r="L84" s="112"/>
    </row>
    <row r="85" spans="1:12" ht="19.5" customHeight="1" x14ac:dyDescent="0.25"/>
    <row r="86" spans="1:12" ht="19.5" customHeight="1" thickBot="1" x14ac:dyDescent="0.3"/>
    <row r="87" spans="1:12" ht="19.5" customHeight="1" thickBot="1" x14ac:dyDescent="0.3">
      <c r="A87" s="113"/>
      <c r="B87" s="114"/>
      <c r="C87" s="114"/>
      <c r="D87" s="114"/>
      <c r="E87" s="114"/>
      <c r="F87" s="114"/>
      <c r="G87" s="114"/>
      <c r="H87" s="114"/>
      <c r="I87" s="114"/>
      <c r="J87" s="115"/>
      <c r="K87" s="116">
        <f>RANK(K89,Csapat!$C$3:P90,0)</f>
        <v>6</v>
      </c>
      <c r="L87" s="117"/>
    </row>
    <row r="88" spans="1:12" ht="19.5" customHeight="1" thickBot="1" x14ac:dyDescent="0.3">
      <c r="A88" s="36" t="s">
        <v>0</v>
      </c>
      <c r="B88" s="37" t="s">
        <v>1</v>
      </c>
      <c r="C88" s="120" t="s">
        <v>2</v>
      </c>
      <c r="D88" s="120"/>
      <c r="E88" s="120" t="s">
        <v>3</v>
      </c>
      <c r="F88" s="120"/>
      <c r="G88" s="120" t="s">
        <v>8</v>
      </c>
      <c r="H88" s="120"/>
      <c r="I88" s="37" t="s">
        <v>6</v>
      </c>
      <c r="J88" s="38" t="s">
        <v>7</v>
      </c>
      <c r="K88" s="118"/>
      <c r="L88" s="119"/>
    </row>
    <row r="89" spans="1:12" ht="19.5" customHeight="1" x14ac:dyDescent="0.25">
      <c r="A89" s="56"/>
      <c r="B89" s="89"/>
      <c r="C89" s="54"/>
      <c r="D89" s="34">
        <f t="shared" ref="D89:D94" si="28">IF(C89&lt;6.19,0,VLOOKUP(C89,rfut,5,TRUE))</f>
        <v>0</v>
      </c>
      <c r="E89" s="54"/>
      <c r="F89" s="34">
        <f t="shared" ref="F89:F94" si="29">IF(E89&lt;1.79,0,VLOOKUP(E89,távol,4,TRUE))</f>
        <v>0</v>
      </c>
      <c r="G89" s="54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101">
        <f>RANK(I89,Egyéni!$J$3:$J$192,0)</f>
        <v>29</v>
      </c>
      <c r="K89" s="105">
        <f>SUM(I89:I94)-MIN(I89:I94)+K94</f>
        <v>0</v>
      </c>
      <c r="L89" s="106"/>
    </row>
    <row r="90" spans="1:12" ht="19.5" customHeight="1" x14ac:dyDescent="0.25">
      <c r="A90" s="50"/>
      <c r="B90" s="89"/>
      <c r="C90" s="55"/>
      <c r="D90" s="30">
        <f t="shared" si="28"/>
        <v>0</v>
      </c>
      <c r="E90" s="55"/>
      <c r="F90" s="34">
        <f t="shared" si="29"/>
        <v>0</v>
      </c>
      <c r="G90" s="55"/>
      <c r="H90" s="30">
        <f t="shared" si="30"/>
        <v>0</v>
      </c>
      <c r="I90" s="31">
        <f t="shared" si="31"/>
        <v>0</v>
      </c>
      <c r="J90" s="102">
        <f>RANK(I90,Egyéni!$J$3:$J$192,0)</f>
        <v>29</v>
      </c>
      <c r="K90" s="107"/>
      <c r="L90" s="108"/>
    </row>
    <row r="91" spans="1:12" ht="19.5" customHeight="1" x14ac:dyDescent="0.25">
      <c r="A91" s="50"/>
      <c r="B91" s="89"/>
      <c r="C91" s="90"/>
      <c r="D91" s="30">
        <f t="shared" si="28"/>
        <v>0</v>
      </c>
      <c r="E91" s="90"/>
      <c r="F91" s="34">
        <f t="shared" si="29"/>
        <v>0</v>
      </c>
      <c r="G91" s="90"/>
      <c r="H91" s="30">
        <f t="shared" si="30"/>
        <v>0</v>
      </c>
      <c r="I91" s="31">
        <f t="shared" si="31"/>
        <v>0</v>
      </c>
      <c r="J91" s="102">
        <f>RANK(I91,Egyéni!$J$3:$J$192,0)</f>
        <v>29</v>
      </c>
      <c r="K91" s="107"/>
      <c r="L91" s="108"/>
    </row>
    <row r="92" spans="1:12" ht="19.5" customHeight="1" thickBot="1" x14ac:dyDescent="0.3">
      <c r="A92" s="50"/>
      <c r="B92" s="89"/>
      <c r="C92" s="90"/>
      <c r="D92" s="30">
        <f t="shared" si="28"/>
        <v>0</v>
      </c>
      <c r="E92" s="90"/>
      <c r="F92" s="34">
        <f t="shared" si="29"/>
        <v>0</v>
      </c>
      <c r="G92" s="90"/>
      <c r="H92" s="30">
        <f t="shared" si="30"/>
        <v>0</v>
      </c>
      <c r="I92" s="31">
        <f t="shared" si="31"/>
        <v>0</v>
      </c>
      <c r="J92" s="102">
        <f>RANK(I92,Egyéni!$J$3:$J$192,0)</f>
        <v>29</v>
      </c>
      <c r="K92" s="109"/>
      <c r="L92" s="110"/>
    </row>
    <row r="93" spans="1:12" ht="19.5" customHeight="1" x14ac:dyDescent="0.25">
      <c r="A93" s="50"/>
      <c r="B93" s="89"/>
      <c r="C93" s="90"/>
      <c r="D93" s="30">
        <f t="shared" si="28"/>
        <v>0</v>
      </c>
      <c r="E93" s="90"/>
      <c r="F93" s="34">
        <f t="shared" si="29"/>
        <v>0</v>
      </c>
      <c r="G93" s="90"/>
      <c r="H93" s="30">
        <f t="shared" si="30"/>
        <v>0</v>
      </c>
      <c r="I93" s="31">
        <f t="shared" si="31"/>
        <v>0</v>
      </c>
      <c r="J93" s="102">
        <f>RANK(I93,Egyéni!$J$3:$J$192,0)</f>
        <v>29</v>
      </c>
      <c r="K93" s="39" t="s">
        <v>17</v>
      </c>
      <c r="L93" s="59"/>
    </row>
    <row r="94" spans="1:12" ht="19.5" customHeight="1" thickBot="1" x14ac:dyDescent="0.3">
      <c r="A94" s="52"/>
      <c r="B94" s="91"/>
      <c r="C94" s="92"/>
      <c r="D94" s="32">
        <f t="shared" si="28"/>
        <v>0</v>
      </c>
      <c r="E94" s="92"/>
      <c r="F94" s="32">
        <f t="shared" si="29"/>
        <v>0</v>
      </c>
      <c r="G94" s="92"/>
      <c r="H94" s="32">
        <f t="shared" si="30"/>
        <v>0</v>
      </c>
      <c r="I94" s="33">
        <f t="shared" si="31"/>
        <v>0</v>
      </c>
      <c r="J94" s="48">
        <f>RANK(I94,Egyéni!$J$3:$J$192,0)</f>
        <v>29</v>
      </c>
      <c r="K94" s="111">
        <f>IF(L93&lt;fiú!$D$2,0,VLOOKUP(L93,hfut,3,TRUE))</f>
        <v>0</v>
      </c>
      <c r="L94" s="112"/>
    </row>
    <row r="95" spans="1:12" ht="19.5" customHeight="1" x14ac:dyDescent="0.25"/>
    <row r="96" spans="1:12" ht="19.5" customHeight="1" thickBot="1" x14ac:dyDescent="0.3"/>
    <row r="97" spans="1:12" ht="19.5" customHeight="1" thickBot="1" x14ac:dyDescent="0.3">
      <c r="A97" s="113"/>
      <c r="B97" s="114"/>
      <c r="C97" s="114"/>
      <c r="D97" s="114"/>
      <c r="E97" s="114"/>
      <c r="F97" s="114"/>
      <c r="G97" s="114"/>
      <c r="H97" s="114"/>
      <c r="I97" s="114"/>
      <c r="J97" s="115"/>
      <c r="K97" s="116">
        <f>RANK(K99,Csapat!$C$3:P100,0)</f>
        <v>6</v>
      </c>
      <c r="L97" s="117"/>
    </row>
    <row r="98" spans="1:12" ht="19.5" customHeight="1" thickBot="1" x14ac:dyDescent="0.3">
      <c r="A98" s="36" t="s">
        <v>0</v>
      </c>
      <c r="B98" s="37" t="s">
        <v>1</v>
      </c>
      <c r="C98" s="120" t="s">
        <v>2</v>
      </c>
      <c r="D98" s="120"/>
      <c r="E98" s="120" t="s">
        <v>3</v>
      </c>
      <c r="F98" s="120"/>
      <c r="G98" s="120" t="s">
        <v>8</v>
      </c>
      <c r="H98" s="120"/>
      <c r="I98" s="37" t="s">
        <v>6</v>
      </c>
      <c r="J98" s="38" t="s">
        <v>7</v>
      </c>
      <c r="K98" s="118"/>
      <c r="L98" s="119"/>
    </row>
    <row r="99" spans="1:12" ht="19.5" customHeight="1" x14ac:dyDescent="0.25">
      <c r="A99" s="56"/>
      <c r="B99" s="89"/>
      <c r="C99" s="54"/>
      <c r="D99" s="34">
        <f t="shared" ref="D99:D104" si="32">IF(C99&lt;6.19,0,VLOOKUP(C99,rfut,5,TRUE))</f>
        <v>0</v>
      </c>
      <c r="E99" s="54"/>
      <c r="F99" s="34">
        <f t="shared" ref="F99:F104" si="33">IF(E99&lt;1.79,0,VLOOKUP(E99,távol,4,TRUE))</f>
        <v>0</v>
      </c>
      <c r="G99" s="54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101">
        <f>RANK(I99,Egyéni!$J$3:$J$192,0)</f>
        <v>29</v>
      </c>
      <c r="K99" s="105">
        <f>SUM(I99:I104)-MIN(I99:I104)+K104</f>
        <v>0</v>
      </c>
      <c r="L99" s="106"/>
    </row>
    <row r="100" spans="1:12" ht="19.5" customHeight="1" x14ac:dyDescent="0.25">
      <c r="A100" s="50"/>
      <c r="B100" s="89"/>
      <c r="C100" s="55"/>
      <c r="D100" s="30">
        <f t="shared" si="32"/>
        <v>0</v>
      </c>
      <c r="E100" s="55"/>
      <c r="F100" s="34">
        <f t="shared" si="33"/>
        <v>0</v>
      </c>
      <c r="G100" s="55"/>
      <c r="H100" s="30">
        <f t="shared" si="34"/>
        <v>0</v>
      </c>
      <c r="I100" s="31">
        <f t="shared" si="35"/>
        <v>0</v>
      </c>
      <c r="J100" s="102">
        <f>RANK(I100,Egyéni!$J$3:$J$192,0)</f>
        <v>29</v>
      </c>
      <c r="K100" s="107"/>
      <c r="L100" s="108"/>
    </row>
    <row r="101" spans="1:12" ht="19.5" customHeight="1" x14ac:dyDescent="0.25">
      <c r="A101" s="50"/>
      <c r="B101" s="89"/>
      <c r="C101" s="90"/>
      <c r="D101" s="30">
        <f t="shared" si="32"/>
        <v>0</v>
      </c>
      <c r="E101" s="90"/>
      <c r="F101" s="34">
        <f t="shared" si="33"/>
        <v>0</v>
      </c>
      <c r="G101" s="90"/>
      <c r="H101" s="30">
        <f t="shared" si="34"/>
        <v>0</v>
      </c>
      <c r="I101" s="31">
        <f t="shared" si="35"/>
        <v>0</v>
      </c>
      <c r="J101" s="102">
        <f>RANK(I101,Egyéni!$J$3:$J$192,0)</f>
        <v>29</v>
      </c>
      <c r="K101" s="107"/>
      <c r="L101" s="108"/>
    </row>
    <row r="102" spans="1:12" ht="19.5" customHeight="1" thickBot="1" x14ac:dyDescent="0.3">
      <c r="A102" s="50"/>
      <c r="B102" s="89"/>
      <c r="C102" s="90"/>
      <c r="D102" s="30">
        <f t="shared" si="32"/>
        <v>0</v>
      </c>
      <c r="E102" s="90"/>
      <c r="F102" s="34">
        <f t="shared" si="33"/>
        <v>0</v>
      </c>
      <c r="G102" s="90"/>
      <c r="H102" s="30">
        <f t="shared" si="34"/>
        <v>0</v>
      </c>
      <c r="I102" s="31">
        <f t="shared" si="35"/>
        <v>0</v>
      </c>
      <c r="J102" s="102">
        <f>RANK(I102,Egyéni!$J$3:$J$192,0)</f>
        <v>29</v>
      </c>
      <c r="K102" s="109"/>
      <c r="L102" s="110"/>
    </row>
    <row r="103" spans="1:12" ht="19.5" customHeight="1" x14ac:dyDescent="0.25">
      <c r="A103" s="50"/>
      <c r="B103" s="89"/>
      <c r="C103" s="90"/>
      <c r="D103" s="30">
        <f t="shared" si="32"/>
        <v>0</v>
      </c>
      <c r="E103" s="90"/>
      <c r="F103" s="34">
        <f t="shared" si="33"/>
        <v>0</v>
      </c>
      <c r="G103" s="90"/>
      <c r="H103" s="30">
        <f t="shared" si="34"/>
        <v>0</v>
      </c>
      <c r="I103" s="31">
        <f t="shared" si="35"/>
        <v>0</v>
      </c>
      <c r="J103" s="102">
        <f>RANK(I103,Egyéni!$J$3:$J$192,0)</f>
        <v>29</v>
      </c>
      <c r="K103" s="39" t="s">
        <v>17</v>
      </c>
      <c r="L103" s="59"/>
    </row>
    <row r="104" spans="1:12" ht="19.5" customHeight="1" thickBot="1" x14ac:dyDescent="0.3">
      <c r="A104" s="52"/>
      <c r="B104" s="91"/>
      <c r="C104" s="92"/>
      <c r="D104" s="32">
        <f t="shared" si="32"/>
        <v>0</v>
      </c>
      <c r="E104" s="92"/>
      <c r="F104" s="32">
        <f t="shared" si="33"/>
        <v>0</v>
      </c>
      <c r="G104" s="92"/>
      <c r="H104" s="32">
        <f t="shared" si="34"/>
        <v>0</v>
      </c>
      <c r="I104" s="33">
        <f t="shared" si="35"/>
        <v>0</v>
      </c>
      <c r="J104" s="48">
        <f>RANK(I104,Egyéni!$J$3:$J$192,0)</f>
        <v>29</v>
      </c>
      <c r="K104" s="111">
        <f>IF(L103&lt;fiú!$D$2,0,VLOOKUP(L103,hfut,3,TRUE))</f>
        <v>0</v>
      </c>
      <c r="L104" s="112"/>
    </row>
    <row r="105" spans="1:12" ht="19.5" customHeight="1" x14ac:dyDescent="0.25"/>
    <row r="106" spans="1:12" ht="19.5" customHeight="1" thickBot="1" x14ac:dyDescent="0.3"/>
    <row r="107" spans="1:12" ht="19.5" customHeight="1" thickBot="1" x14ac:dyDescent="0.3">
      <c r="A107" s="113"/>
      <c r="B107" s="114"/>
      <c r="C107" s="114"/>
      <c r="D107" s="114"/>
      <c r="E107" s="114"/>
      <c r="F107" s="114"/>
      <c r="G107" s="114"/>
      <c r="H107" s="114"/>
      <c r="I107" s="114"/>
      <c r="J107" s="115"/>
      <c r="K107" s="116">
        <f>RANK(K109,Csapat!$C$3:P110,0)</f>
        <v>6</v>
      </c>
      <c r="L107" s="117"/>
    </row>
    <row r="108" spans="1:12" ht="19.5" customHeight="1" thickBot="1" x14ac:dyDescent="0.3">
      <c r="A108" s="36" t="s">
        <v>0</v>
      </c>
      <c r="B108" s="37" t="s">
        <v>1</v>
      </c>
      <c r="C108" s="120" t="s">
        <v>2</v>
      </c>
      <c r="D108" s="120"/>
      <c r="E108" s="120" t="s">
        <v>3</v>
      </c>
      <c r="F108" s="120"/>
      <c r="G108" s="120" t="s">
        <v>8</v>
      </c>
      <c r="H108" s="120"/>
      <c r="I108" s="37" t="s">
        <v>6</v>
      </c>
      <c r="J108" s="38" t="s">
        <v>7</v>
      </c>
      <c r="K108" s="118"/>
      <c r="L108" s="119"/>
    </row>
    <row r="109" spans="1:12" ht="19.5" customHeight="1" x14ac:dyDescent="0.25">
      <c r="A109" s="56"/>
      <c r="B109" s="89"/>
      <c r="C109" s="54"/>
      <c r="D109" s="34">
        <f t="shared" ref="D109:D114" si="36">IF(C109&lt;6.19,0,VLOOKUP(C109,rfut,5,TRUE))</f>
        <v>0</v>
      </c>
      <c r="E109" s="54"/>
      <c r="F109" s="34">
        <f t="shared" ref="F109:F114" si="37">IF(E109&lt;1.79,0,VLOOKUP(E109,távol,4,TRUE))</f>
        <v>0</v>
      </c>
      <c r="G109" s="54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101">
        <f>RANK(I109,Egyéni!$J$3:$J$192,0)</f>
        <v>29</v>
      </c>
      <c r="K109" s="105">
        <f>SUM(I109:I114)-MIN(I109:I114)+K114</f>
        <v>0</v>
      </c>
      <c r="L109" s="106"/>
    </row>
    <row r="110" spans="1:12" ht="19.5" customHeight="1" x14ac:dyDescent="0.25">
      <c r="A110" s="50"/>
      <c r="B110" s="89"/>
      <c r="C110" s="55"/>
      <c r="D110" s="30">
        <f t="shared" si="36"/>
        <v>0</v>
      </c>
      <c r="E110" s="55"/>
      <c r="F110" s="34">
        <f t="shared" si="37"/>
        <v>0</v>
      </c>
      <c r="G110" s="55"/>
      <c r="H110" s="30">
        <f t="shared" si="38"/>
        <v>0</v>
      </c>
      <c r="I110" s="31">
        <f t="shared" si="39"/>
        <v>0</v>
      </c>
      <c r="J110" s="102">
        <f>RANK(I110,Egyéni!$J$3:$J$192,0)</f>
        <v>29</v>
      </c>
      <c r="K110" s="107"/>
      <c r="L110" s="108"/>
    </row>
    <row r="111" spans="1:12" ht="19.5" customHeight="1" x14ac:dyDescent="0.25">
      <c r="A111" s="50"/>
      <c r="B111" s="89"/>
      <c r="C111" s="90"/>
      <c r="D111" s="30">
        <f t="shared" si="36"/>
        <v>0</v>
      </c>
      <c r="E111" s="90"/>
      <c r="F111" s="34">
        <f t="shared" si="37"/>
        <v>0</v>
      </c>
      <c r="G111" s="90"/>
      <c r="H111" s="30">
        <f t="shared" si="38"/>
        <v>0</v>
      </c>
      <c r="I111" s="31">
        <f t="shared" si="39"/>
        <v>0</v>
      </c>
      <c r="J111" s="102">
        <f>RANK(I111,Egyéni!$J$3:$J$192,0)</f>
        <v>29</v>
      </c>
      <c r="K111" s="107"/>
      <c r="L111" s="108"/>
    </row>
    <row r="112" spans="1:12" ht="19.5" customHeight="1" thickBot="1" x14ac:dyDescent="0.3">
      <c r="A112" s="50"/>
      <c r="B112" s="89"/>
      <c r="C112" s="90"/>
      <c r="D112" s="30">
        <f t="shared" si="36"/>
        <v>0</v>
      </c>
      <c r="E112" s="90"/>
      <c r="F112" s="34">
        <f t="shared" si="37"/>
        <v>0</v>
      </c>
      <c r="G112" s="90"/>
      <c r="H112" s="30">
        <f t="shared" si="38"/>
        <v>0</v>
      </c>
      <c r="I112" s="31">
        <f t="shared" si="39"/>
        <v>0</v>
      </c>
      <c r="J112" s="102">
        <f>RANK(I112,Egyéni!$J$3:$J$192,0)</f>
        <v>29</v>
      </c>
      <c r="K112" s="109"/>
      <c r="L112" s="110"/>
    </row>
    <row r="113" spans="1:12" ht="19.5" customHeight="1" x14ac:dyDescent="0.25">
      <c r="A113" s="50"/>
      <c r="B113" s="89"/>
      <c r="C113" s="90"/>
      <c r="D113" s="30">
        <f t="shared" si="36"/>
        <v>0</v>
      </c>
      <c r="E113" s="90"/>
      <c r="F113" s="34">
        <f t="shared" si="37"/>
        <v>0</v>
      </c>
      <c r="G113" s="90"/>
      <c r="H113" s="30">
        <f t="shared" si="38"/>
        <v>0</v>
      </c>
      <c r="I113" s="31">
        <f t="shared" si="39"/>
        <v>0</v>
      </c>
      <c r="J113" s="102">
        <f>RANK(I113,Egyéni!$J$3:$J$192,0)</f>
        <v>29</v>
      </c>
      <c r="K113" s="39" t="s">
        <v>17</v>
      </c>
      <c r="L113" s="59"/>
    </row>
    <row r="114" spans="1:12" ht="19.5" customHeight="1" thickBot="1" x14ac:dyDescent="0.3">
      <c r="A114" s="52"/>
      <c r="B114" s="91"/>
      <c r="C114" s="92"/>
      <c r="D114" s="32">
        <f t="shared" si="36"/>
        <v>0</v>
      </c>
      <c r="E114" s="92"/>
      <c r="F114" s="32">
        <f t="shared" si="37"/>
        <v>0</v>
      </c>
      <c r="G114" s="92"/>
      <c r="H114" s="32">
        <f t="shared" si="38"/>
        <v>0</v>
      </c>
      <c r="I114" s="33">
        <f t="shared" si="39"/>
        <v>0</v>
      </c>
      <c r="J114" s="48">
        <f>RANK(I114,Egyéni!$J$3:$J$192,0)</f>
        <v>29</v>
      </c>
      <c r="K114" s="111">
        <f>IF(L113&lt;fiú!$D$2,0,VLOOKUP(L113,hfut,3,TRUE))</f>
        <v>0</v>
      </c>
      <c r="L114" s="112"/>
    </row>
    <row r="115" spans="1:12" ht="19.5" customHeight="1" x14ac:dyDescent="0.25"/>
    <row r="116" spans="1:12" ht="19.5" customHeight="1" thickBot="1" x14ac:dyDescent="0.3"/>
    <row r="117" spans="1:12" ht="19.5" customHeight="1" thickBot="1" x14ac:dyDescent="0.3">
      <c r="A117" s="113"/>
      <c r="B117" s="114"/>
      <c r="C117" s="114"/>
      <c r="D117" s="114"/>
      <c r="E117" s="114"/>
      <c r="F117" s="114"/>
      <c r="G117" s="114"/>
      <c r="H117" s="114"/>
      <c r="I117" s="114"/>
      <c r="J117" s="115"/>
      <c r="K117" s="116">
        <f>RANK(K119,Csapat!$C$3:P120,0)</f>
        <v>6</v>
      </c>
      <c r="L117" s="117"/>
    </row>
    <row r="118" spans="1:12" ht="19.5" customHeight="1" thickBot="1" x14ac:dyDescent="0.3">
      <c r="A118" s="36" t="s">
        <v>0</v>
      </c>
      <c r="B118" s="37" t="s">
        <v>1</v>
      </c>
      <c r="C118" s="120" t="s">
        <v>2</v>
      </c>
      <c r="D118" s="120"/>
      <c r="E118" s="120" t="s">
        <v>3</v>
      </c>
      <c r="F118" s="120"/>
      <c r="G118" s="120" t="s">
        <v>8</v>
      </c>
      <c r="H118" s="120"/>
      <c r="I118" s="37" t="s">
        <v>6</v>
      </c>
      <c r="J118" s="38" t="s">
        <v>7</v>
      </c>
      <c r="K118" s="118"/>
      <c r="L118" s="119"/>
    </row>
    <row r="119" spans="1:12" ht="19.5" customHeight="1" x14ac:dyDescent="0.25">
      <c r="A119" s="56"/>
      <c r="B119" s="89"/>
      <c r="C119" s="54"/>
      <c r="D119" s="34">
        <f t="shared" ref="D119:D124" si="40">IF(C119&lt;6.19,0,VLOOKUP(C119,rfut,5,TRUE))</f>
        <v>0</v>
      </c>
      <c r="E119" s="54"/>
      <c r="F119" s="34">
        <f t="shared" ref="F119:F124" si="41">IF(E119&lt;1.79,0,VLOOKUP(E119,távol,4,TRUE))</f>
        <v>0</v>
      </c>
      <c r="G119" s="54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101">
        <f>RANK(I119,Egyéni!$J$3:$J$192,0)</f>
        <v>29</v>
      </c>
      <c r="K119" s="105">
        <f>SUM(I119:I124)-MIN(I119:I124)+K124</f>
        <v>0</v>
      </c>
      <c r="L119" s="106"/>
    </row>
    <row r="120" spans="1:12" ht="19.5" customHeight="1" x14ac:dyDescent="0.25">
      <c r="A120" s="50"/>
      <c r="B120" s="89"/>
      <c r="C120" s="55"/>
      <c r="D120" s="30">
        <f t="shared" si="40"/>
        <v>0</v>
      </c>
      <c r="E120" s="55"/>
      <c r="F120" s="34">
        <f t="shared" si="41"/>
        <v>0</v>
      </c>
      <c r="G120" s="55"/>
      <c r="H120" s="30">
        <f t="shared" si="42"/>
        <v>0</v>
      </c>
      <c r="I120" s="31">
        <f t="shared" si="43"/>
        <v>0</v>
      </c>
      <c r="J120" s="102">
        <f>RANK(I120,Egyéni!$J$3:$J$192,0)</f>
        <v>29</v>
      </c>
      <c r="K120" s="107"/>
      <c r="L120" s="108"/>
    </row>
    <row r="121" spans="1:12" ht="19.5" customHeight="1" x14ac:dyDescent="0.25">
      <c r="A121" s="50"/>
      <c r="B121" s="89"/>
      <c r="C121" s="90"/>
      <c r="D121" s="30">
        <f t="shared" si="40"/>
        <v>0</v>
      </c>
      <c r="E121" s="90"/>
      <c r="F121" s="34">
        <f t="shared" si="41"/>
        <v>0</v>
      </c>
      <c r="G121" s="90"/>
      <c r="H121" s="30">
        <f t="shared" si="42"/>
        <v>0</v>
      </c>
      <c r="I121" s="31">
        <f t="shared" si="43"/>
        <v>0</v>
      </c>
      <c r="J121" s="102">
        <f>RANK(I121,Egyéni!$J$3:$J$192,0)</f>
        <v>29</v>
      </c>
      <c r="K121" s="107"/>
      <c r="L121" s="108"/>
    </row>
    <row r="122" spans="1:12" ht="19.5" customHeight="1" thickBot="1" x14ac:dyDescent="0.3">
      <c r="A122" s="50"/>
      <c r="B122" s="89"/>
      <c r="C122" s="90"/>
      <c r="D122" s="30">
        <f t="shared" si="40"/>
        <v>0</v>
      </c>
      <c r="E122" s="90"/>
      <c r="F122" s="34">
        <f t="shared" si="41"/>
        <v>0</v>
      </c>
      <c r="G122" s="90"/>
      <c r="H122" s="30">
        <f t="shared" si="42"/>
        <v>0</v>
      </c>
      <c r="I122" s="31">
        <f t="shared" si="43"/>
        <v>0</v>
      </c>
      <c r="J122" s="102">
        <f>RANK(I122,Egyéni!$J$3:$J$192,0)</f>
        <v>29</v>
      </c>
      <c r="K122" s="109"/>
      <c r="L122" s="110"/>
    </row>
    <row r="123" spans="1:12" ht="19.5" customHeight="1" x14ac:dyDescent="0.25">
      <c r="A123" s="50"/>
      <c r="B123" s="89"/>
      <c r="C123" s="90"/>
      <c r="D123" s="30">
        <f t="shared" si="40"/>
        <v>0</v>
      </c>
      <c r="E123" s="90"/>
      <c r="F123" s="34">
        <f t="shared" si="41"/>
        <v>0</v>
      </c>
      <c r="G123" s="90"/>
      <c r="H123" s="30">
        <f t="shared" si="42"/>
        <v>0</v>
      </c>
      <c r="I123" s="31">
        <f t="shared" si="43"/>
        <v>0</v>
      </c>
      <c r="J123" s="102">
        <f>RANK(I123,Egyéni!$J$3:$J$192,0)</f>
        <v>29</v>
      </c>
      <c r="K123" s="39" t="s">
        <v>17</v>
      </c>
      <c r="L123" s="59"/>
    </row>
    <row r="124" spans="1:12" ht="19.5" customHeight="1" thickBot="1" x14ac:dyDescent="0.3">
      <c r="A124" s="52"/>
      <c r="B124" s="91"/>
      <c r="C124" s="92"/>
      <c r="D124" s="32">
        <f t="shared" si="40"/>
        <v>0</v>
      </c>
      <c r="E124" s="92"/>
      <c r="F124" s="32">
        <f t="shared" si="41"/>
        <v>0</v>
      </c>
      <c r="G124" s="92"/>
      <c r="H124" s="32">
        <f t="shared" si="42"/>
        <v>0</v>
      </c>
      <c r="I124" s="33">
        <f t="shared" si="43"/>
        <v>0</v>
      </c>
      <c r="J124" s="48">
        <f>RANK(I124,Egyéni!$J$3:$J$192,0)</f>
        <v>29</v>
      </c>
      <c r="K124" s="111">
        <f>IF(L123&lt;fiú!$D$2,0,VLOOKUP(L123,hfut,3,TRUE))</f>
        <v>0</v>
      </c>
      <c r="L124" s="112"/>
    </row>
    <row r="125" spans="1:12" ht="19.5" customHeight="1" x14ac:dyDescent="0.25"/>
    <row r="126" spans="1:12" ht="19.5" customHeight="1" thickBot="1" x14ac:dyDescent="0.3"/>
    <row r="127" spans="1:12" ht="19.5" customHeight="1" thickBot="1" x14ac:dyDescent="0.3">
      <c r="A127" s="113"/>
      <c r="B127" s="114"/>
      <c r="C127" s="114"/>
      <c r="D127" s="114"/>
      <c r="E127" s="114"/>
      <c r="F127" s="114"/>
      <c r="G127" s="114"/>
      <c r="H127" s="114"/>
      <c r="I127" s="114"/>
      <c r="J127" s="115"/>
      <c r="K127" s="116">
        <f>RANK(K129,Csapat!$C$3:P130,0)</f>
        <v>6</v>
      </c>
      <c r="L127" s="117"/>
    </row>
    <row r="128" spans="1:12" ht="19.5" customHeight="1" thickBot="1" x14ac:dyDescent="0.3">
      <c r="A128" s="36" t="s">
        <v>0</v>
      </c>
      <c r="B128" s="37" t="s">
        <v>1</v>
      </c>
      <c r="C128" s="120" t="s">
        <v>2</v>
      </c>
      <c r="D128" s="120"/>
      <c r="E128" s="120" t="s">
        <v>3</v>
      </c>
      <c r="F128" s="120"/>
      <c r="G128" s="120" t="s">
        <v>8</v>
      </c>
      <c r="H128" s="120"/>
      <c r="I128" s="37" t="s">
        <v>6</v>
      </c>
      <c r="J128" s="38" t="s">
        <v>7</v>
      </c>
      <c r="K128" s="118"/>
      <c r="L128" s="119"/>
    </row>
    <row r="129" spans="1:12" ht="19.5" customHeight="1" x14ac:dyDescent="0.25">
      <c r="A129" s="56"/>
      <c r="B129" s="89"/>
      <c r="C129" s="54"/>
      <c r="D129" s="34">
        <f t="shared" ref="D129:D134" si="44">IF(C129&lt;6.19,0,VLOOKUP(C129,rfut,5,TRUE))</f>
        <v>0</v>
      </c>
      <c r="E129" s="54"/>
      <c r="F129" s="34">
        <f t="shared" ref="F129:F134" si="45">IF(E129&lt;1.79,0,VLOOKUP(E129,távol,4,TRUE))</f>
        <v>0</v>
      </c>
      <c r="G129" s="54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101">
        <f>RANK(I129,Egyéni!$J$3:$J$192,0)</f>
        <v>29</v>
      </c>
      <c r="K129" s="105">
        <f>SUM(I129:I134)-MIN(I129:I134)+K134</f>
        <v>0</v>
      </c>
      <c r="L129" s="106"/>
    </row>
    <row r="130" spans="1:12" ht="19.5" customHeight="1" x14ac:dyDescent="0.25">
      <c r="A130" s="50"/>
      <c r="B130" s="89"/>
      <c r="C130" s="55"/>
      <c r="D130" s="30">
        <f t="shared" si="44"/>
        <v>0</v>
      </c>
      <c r="E130" s="55"/>
      <c r="F130" s="34">
        <f t="shared" si="45"/>
        <v>0</v>
      </c>
      <c r="G130" s="55"/>
      <c r="H130" s="30">
        <f t="shared" si="46"/>
        <v>0</v>
      </c>
      <c r="I130" s="31">
        <f t="shared" si="47"/>
        <v>0</v>
      </c>
      <c r="J130" s="102">
        <f>RANK(I130,Egyéni!$J$3:$J$192,0)</f>
        <v>29</v>
      </c>
      <c r="K130" s="107"/>
      <c r="L130" s="108"/>
    </row>
    <row r="131" spans="1:12" ht="19.5" customHeight="1" x14ac:dyDescent="0.25">
      <c r="A131" s="50"/>
      <c r="B131" s="89"/>
      <c r="C131" s="90"/>
      <c r="D131" s="30">
        <f t="shared" si="44"/>
        <v>0</v>
      </c>
      <c r="E131" s="90"/>
      <c r="F131" s="34">
        <f t="shared" si="45"/>
        <v>0</v>
      </c>
      <c r="G131" s="90"/>
      <c r="H131" s="30">
        <f t="shared" si="46"/>
        <v>0</v>
      </c>
      <c r="I131" s="31">
        <f t="shared" si="47"/>
        <v>0</v>
      </c>
      <c r="J131" s="102">
        <f>RANK(I131,Egyéni!$J$3:$J$192,0)</f>
        <v>29</v>
      </c>
      <c r="K131" s="107"/>
      <c r="L131" s="108"/>
    </row>
    <row r="132" spans="1:12" ht="19.5" customHeight="1" thickBot="1" x14ac:dyDescent="0.3">
      <c r="A132" s="50"/>
      <c r="B132" s="89"/>
      <c r="C132" s="90"/>
      <c r="D132" s="30">
        <f t="shared" si="44"/>
        <v>0</v>
      </c>
      <c r="E132" s="90"/>
      <c r="F132" s="34">
        <f t="shared" si="45"/>
        <v>0</v>
      </c>
      <c r="G132" s="90"/>
      <c r="H132" s="30">
        <f t="shared" si="46"/>
        <v>0</v>
      </c>
      <c r="I132" s="31">
        <f t="shared" si="47"/>
        <v>0</v>
      </c>
      <c r="J132" s="102">
        <f>RANK(I132,Egyéni!$J$3:$J$192,0)</f>
        <v>29</v>
      </c>
      <c r="K132" s="109"/>
      <c r="L132" s="110"/>
    </row>
    <row r="133" spans="1:12" ht="19.5" customHeight="1" x14ac:dyDescent="0.25">
      <c r="A133" s="50"/>
      <c r="B133" s="89"/>
      <c r="C133" s="90"/>
      <c r="D133" s="30">
        <f t="shared" si="44"/>
        <v>0</v>
      </c>
      <c r="E133" s="90"/>
      <c r="F133" s="34">
        <f t="shared" si="45"/>
        <v>0</v>
      </c>
      <c r="G133" s="90"/>
      <c r="H133" s="30">
        <f t="shared" si="46"/>
        <v>0</v>
      </c>
      <c r="I133" s="31">
        <f t="shared" si="47"/>
        <v>0</v>
      </c>
      <c r="J133" s="102">
        <f>RANK(I133,Egyéni!$J$3:$J$192,0)</f>
        <v>29</v>
      </c>
      <c r="K133" s="39" t="s">
        <v>17</v>
      </c>
      <c r="L133" s="59"/>
    </row>
    <row r="134" spans="1:12" ht="19.5" customHeight="1" thickBot="1" x14ac:dyDescent="0.3">
      <c r="A134" s="52"/>
      <c r="B134" s="91"/>
      <c r="C134" s="92"/>
      <c r="D134" s="32">
        <f t="shared" si="44"/>
        <v>0</v>
      </c>
      <c r="E134" s="92"/>
      <c r="F134" s="32">
        <f t="shared" si="45"/>
        <v>0</v>
      </c>
      <c r="G134" s="92"/>
      <c r="H134" s="32">
        <f t="shared" si="46"/>
        <v>0</v>
      </c>
      <c r="I134" s="33">
        <f t="shared" si="47"/>
        <v>0</v>
      </c>
      <c r="J134" s="48">
        <f>RANK(I134,Egyéni!$J$3:$J$192,0)</f>
        <v>29</v>
      </c>
      <c r="K134" s="111">
        <f>IF(L133&lt;fiú!$D$2,0,VLOOKUP(L133,hfut,3,TRUE))</f>
        <v>0</v>
      </c>
      <c r="L134" s="112"/>
    </row>
    <row r="135" spans="1:12" ht="19.5" customHeight="1" x14ac:dyDescent="0.25"/>
    <row r="136" spans="1:12" ht="19.5" customHeight="1" thickBot="1" x14ac:dyDescent="0.3"/>
    <row r="137" spans="1:12" ht="19.5" customHeight="1" thickBot="1" x14ac:dyDescent="0.3">
      <c r="A137" s="113"/>
      <c r="B137" s="114"/>
      <c r="C137" s="114"/>
      <c r="D137" s="114"/>
      <c r="E137" s="114"/>
      <c r="F137" s="114"/>
      <c r="G137" s="114"/>
      <c r="H137" s="114"/>
      <c r="I137" s="114"/>
      <c r="J137" s="115"/>
      <c r="K137" s="116">
        <f>RANK(K139,Csapat!$C$3:P140,0)</f>
        <v>6</v>
      </c>
      <c r="L137" s="117"/>
    </row>
    <row r="138" spans="1:12" ht="19.5" customHeight="1" thickBot="1" x14ac:dyDescent="0.3">
      <c r="A138" s="36" t="s">
        <v>0</v>
      </c>
      <c r="B138" s="37" t="s">
        <v>1</v>
      </c>
      <c r="C138" s="120" t="s">
        <v>2</v>
      </c>
      <c r="D138" s="120"/>
      <c r="E138" s="120" t="s">
        <v>3</v>
      </c>
      <c r="F138" s="120"/>
      <c r="G138" s="120" t="s">
        <v>8</v>
      </c>
      <c r="H138" s="120"/>
      <c r="I138" s="37" t="s">
        <v>6</v>
      </c>
      <c r="J138" s="38" t="s">
        <v>7</v>
      </c>
      <c r="K138" s="118"/>
      <c r="L138" s="119"/>
    </row>
    <row r="139" spans="1:12" ht="19.5" customHeight="1" x14ac:dyDescent="0.25">
      <c r="A139" s="56"/>
      <c r="B139" s="89"/>
      <c r="C139" s="54"/>
      <c r="D139" s="34">
        <f t="shared" ref="D139:D144" si="48">IF(C139&lt;6.19,0,VLOOKUP(C139,rfut,5,TRUE))</f>
        <v>0</v>
      </c>
      <c r="E139" s="54"/>
      <c r="F139" s="34">
        <f t="shared" ref="F139:F144" si="49">IF(E139&lt;1.79,0,VLOOKUP(E139,távol,4,TRUE))</f>
        <v>0</v>
      </c>
      <c r="G139" s="54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101">
        <f>RANK(I139,Egyéni!$J$3:$J$192,0)</f>
        <v>29</v>
      </c>
      <c r="K139" s="105">
        <f>SUM(I139:I144)-MIN(I139:I144)+K144</f>
        <v>0</v>
      </c>
      <c r="L139" s="106"/>
    </row>
    <row r="140" spans="1:12" ht="19.5" customHeight="1" x14ac:dyDescent="0.25">
      <c r="A140" s="50"/>
      <c r="B140" s="89"/>
      <c r="C140" s="55"/>
      <c r="D140" s="30">
        <f t="shared" si="48"/>
        <v>0</v>
      </c>
      <c r="E140" s="55"/>
      <c r="F140" s="34">
        <f t="shared" si="49"/>
        <v>0</v>
      </c>
      <c r="G140" s="55"/>
      <c r="H140" s="30">
        <f t="shared" si="50"/>
        <v>0</v>
      </c>
      <c r="I140" s="31">
        <f t="shared" si="51"/>
        <v>0</v>
      </c>
      <c r="J140" s="102">
        <f>RANK(I140,Egyéni!$J$3:$J$192,0)</f>
        <v>29</v>
      </c>
      <c r="K140" s="107"/>
      <c r="L140" s="108"/>
    </row>
    <row r="141" spans="1:12" ht="19.5" customHeight="1" x14ac:dyDescent="0.25">
      <c r="A141" s="50"/>
      <c r="B141" s="89"/>
      <c r="C141" s="90"/>
      <c r="D141" s="30">
        <f t="shared" si="48"/>
        <v>0</v>
      </c>
      <c r="E141" s="90"/>
      <c r="F141" s="34">
        <f t="shared" si="49"/>
        <v>0</v>
      </c>
      <c r="G141" s="90"/>
      <c r="H141" s="30">
        <f t="shared" si="50"/>
        <v>0</v>
      </c>
      <c r="I141" s="31">
        <f t="shared" si="51"/>
        <v>0</v>
      </c>
      <c r="J141" s="102">
        <f>RANK(I141,Egyéni!$J$3:$J$192,0)</f>
        <v>29</v>
      </c>
      <c r="K141" s="107"/>
      <c r="L141" s="108"/>
    </row>
    <row r="142" spans="1:12" ht="19.5" customHeight="1" thickBot="1" x14ac:dyDescent="0.3">
      <c r="A142" s="50"/>
      <c r="B142" s="89"/>
      <c r="C142" s="90"/>
      <c r="D142" s="30">
        <f t="shared" si="48"/>
        <v>0</v>
      </c>
      <c r="E142" s="90"/>
      <c r="F142" s="34">
        <f t="shared" si="49"/>
        <v>0</v>
      </c>
      <c r="G142" s="90"/>
      <c r="H142" s="30">
        <f t="shared" si="50"/>
        <v>0</v>
      </c>
      <c r="I142" s="31">
        <f t="shared" si="51"/>
        <v>0</v>
      </c>
      <c r="J142" s="102">
        <f>RANK(I142,Egyéni!$J$3:$J$192,0)</f>
        <v>29</v>
      </c>
      <c r="K142" s="109"/>
      <c r="L142" s="110"/>
    </row>
    <row r="143" spans="1:12" ht="19.5" customHeight="1" x14ac:dyDescent="0.25">
      <c r="A143" s="50"/>
      <c r="B143" s="89"/>
      <c r="C143" s="90"/>
      <c r="D143" s="30">
        <f t="shared" si="48"/>
        <v>0</v>
      </c>
      <c r="E143" s="90"/>
      <c r="F143" s="34">
        <f t="shared" si="49"/>
        <v>0</v>
      </c>
      <c r="G143" s="90"/>
      <c r="H143" s="30">
        <f t="shared" si="50"/>
        <v>0</v>
      </c>
      <c r="I143" s="31">
        <f t="shared" si="51"/>
        <v>0</v>
      </c>
      <c r="J143" s="102">
        <f>RANK(I143,Egyéni!$J$3:$J$192,0)</f>
        <v>29</v>
      </c>
      <c r="K143" s="39" t="s">
        <v>17</v>
      </c>
      <c r="L143" s="59"/>
    </row>
    <row r="144" spans="1:12" ht="19.5" customHeight="1" thickBot="1" x14ac:dyDescent="0.3">
      <c r="A144" s="52"/>
      <c r="B144" s="91"/>
      <c r="C144" s="92"/>
      <c r="D144" s="32">
        <f t="shared" si="48"/>
        <v>0</v>
      </c>
      <c r="E144" s="92"/>
      <c r="F144" s="32">
        <f t="shared" si="49"/>
        <v>0</v>
      </c>
      <c r="G144" s="92"/>
      <c r="H144" s="32">
        <f t="shared" si="50"/>
        <v>0</v>
      </c>
      <c r="I144" s="33">
        <f t="shared" si="51"/>
        <v>0</v>
      </c>
      <c r="J144" s="48">
        <f>RANK(I144,Egyéni!$J$3:$J$192,0)</f>
        <v>29</v>
      </c>
      <c r="K144" s="111">
        <f>IF(L143&lt;fiú!$D$2,0,VLOOKUP(L143,hfut,3,TRUE))</f>
        <v>0</v>
      </c>
      <c r="L144" s="112"/>
    </row>
    <row r="145" spans="1:12" ht="19.5" customHeight="1" x14ac:dyDescent="0.25"/>
    <row r="146" spans="1:12" ht="19.5" customHeight="1" thickBot="1" x14ac:dyDescent="0.3"/>
    <row r="147" spans="1:12" ht="19.5" customHeight="1" thickBot="1" x14ac:dyDescent="0.3">
      <c r="A147" s="113"/>
      <c r="B147" s="114"/>
      <c r="C147" s="114"/>
      <c r="D147" s="114"/>
      <c r="E147" s="114"/>
      <c r="F147" s="114"/>
      <c r="G147" s="114"/>
      <c r="H147" s="114"/>
      <c r="I147" s="114"/>
      <c r="J147" s="115"/>
      <c r="K147" s="116">
        <f>RANK(K149,Csapat!$C$3:P150,0)</f>
        <v>6</v>
      </c>
      <c r="L147" s="117"/>
    </row>
    <row r="148" spans="1:12" ht="19.5" customHeight="1" thickBot="1" x14ac:dyDescent="0.3">
      <c r="A148" s="36" t="s">
        <v>0</v>
      </c>
      <c r="B148" s="37" t="s">
        <v>1</v>
      </c>
      <c r="C148" s="120" t="s">
        <v>2</v>
      </c>
      <c r="D148" s="120"/>
      <c r="E148" s="120" t="s">
        <v>3</v>
      </c>
      <c r="F148" s="120"/>
      <c r="G148" s="120" t="s">
        <v>8</v>
      </c>
      <c r="H148" s="120"/>
      <c r="I148" s="37" t="s">
        <v>6</v>
      </c>
      <c r="J148" s="38" t="s">
        <v>7</v>
      </c>
      <c r="K148" s="118"/>
      <c r="L148" s="119"/>
    </row>
    <row r="149" spans="1:12" ht="19.5" customHeight="1" x14ac:dyDescent="0.25">
      <c r="A149" s="56"/>
      <c r="B149" s="89"/>
      <c r="C149" s="54"/>
      <c r="D149" s="34">
        <f t="shared" ref="D149:D154" si="52">IF(C149&lt;6.19,0,VLOOKUP(C149,rfut,5,TRUE))</f>
        <v>0</v>
      </c>
      <c r="E149" s="54"/>
      <c r="F149" s="34">
        <f t="shared" ref="F149:F154" si="53">IF(E149&lt;1.79,0,VLOOKUP(E149,távol,4,TRUE))</f>
        <v>0</v>
      </c>
      <c r="G149" s="54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101">
        <f>RANK(I149,Egyéni!$J$3:$J$192,0)</f>
        <v>29</v>
      </c>
      <c r="K149" s="105">
        <f>SUM(I149:I154)-MIN(I149:I154)+K154</f>
        <v>0</v>
      </c>
      <c r="L149" s="106"/>
    </row>
    <row r="150" spans="1:12" ht="19.5" customHeight="1" x14ac:dyDescent="0.25">
      <c r="A150" s="50"/>
      <c r="B150" s="89"/>
      <c r="C150" s="55"/>
      <c r="D150" s="30">
        <f t="shared" si="52"/>
        <v>0</v>
      </c>
      <c r="E150" s="55"/>
      <c r="F150" s="34">
        <f t="shared" si="53"/>
        <v>0</v>
      </c>
      <c r="G150" s="55"/>
      <c r="H150" s="30">
        <f t="shared" si="54"/>
        <v>0</v>
      </c>
      <c r="I150" s="31">
        <f t="shared" si="55"/>
        <v>0</v>
      </c>
      <c r="J150" s="102">
        <f>RANK(I150,Egyéni!$J$3:$J$192,0)</f>
        <v>29</v>
      </c>
      <c r="K150" s="107"/>
      <c r="L150" s="108"/>
    </row>
    <row r="151" spans="1:12" ht="19.5" customHeight="1" x14ac:dyDescent="0.25">
      <c r="A151" s="50"/>
      <c r="B151" s="89"/>
      <c r="C151" s="90"/>
      <c r="D151" s="30">
        <f t="shared" si="52"/>
        <v>0</v>
      </c>
      <c r="E151" s="90"/>
      <c r="F151" s="34">
        <f t="shared" si="53"/>
        <v>0</v>
      </c>
      <c r="G151" s="90"/>
      <c r="H151" s="30">
        <f t="shared" si="54"/>
        <v>0</v>
      </c>
      <c r="I151" s="31">
        <f t="shared" si="55"/>
        <v>0</v>
      </c>
      <c r="J151" s="102">
        <f>RANK(I151,Egyéni!$J$3:$J$192,0)</f>
        <v>29</v>
      </c>
      <c r="K151" s="107"/>
      <c r="L151" s="108"/>
    </row>
    <row r="152" spans="1:12" ht="19.5" customHeight="1" thickBot="1" x14ac:dyDescent="0.3">
      <c r="A152" s="50"/>
      <c r="B152" s="89"/>
      <c r="C152" s="90"/>
      <c r="D152" s="30">
        <f t="shared" si="52"/>
        <v>0</v>
      </c>
      <c r="E152" s="90"/>
      <c r="F152" s="34">
        <f t="shared" si="53"/>
        <v>0</v>
      </c>
      <c r="G152" s="90"/>
      <c r="H152" s="30">
        <f t="shared" si="54"/>
        <v>0</v>
      </c>
      <c r="I152" s="31">
        <f t="shared" si="55"/>
        <v>0</v>
      </c>
      <c r="J152" s="102">
        <f>RANK(I152,Egyéni!$J$3:$J$192,0)</f>
        <v>29</v>
      </c>
      <c r="K152" s="109"/>
      <c r="L152" s="110"/>
    </row>
    <row r="153" spans="1:12" ht="19.5" customHeight="1" x14ac:dyDescent="0.25">
      <c r="A153" s="50"/>
      <c r="B153" s="89"/>
      <c r="C153" s="90"/>
      <c r="D153" s="30">
        <f t="shared" si="52"/>
        <v>0</v>
      </c>
      <c r="E153" s="90"/>
      <c r="F153" s="34">
        <f t="shared" si="53"/>
        <v>0</v>
      </c>
      <c r="G153" s="90"/>
      <c r="H153" s="30">
        <f t="shared" si="54"/>
        <v>0</v>
      </c>
      <c r="I153" s="31">
        <f t="shared" si="55"/>
        <v>0</v>
      </c>
      <c r="J153" s="102">
        <f>RANK(I153,Egyéni!$J$3:$J$192,0)</f>
        <v>29</v>
      </c>
      <c r="K153" s="39" t="s">
        <v>17</v>
      </c>
      <c r="L153" s="59"/>
    </row>
    <row r="154" spans="1:12" ht="19.5" customHeight="1" thickBot="1" x14ac:dyDescent="0.3">
      <c r="A154" s="52"/>
      <c r="B154" s="91"/>
      <c r="C154" s="92"/>
      <c r="D154" s="32">
        <f t="shared" si="52"/>
        <v>0</v>
      </c>
      <c r="E154" s="92"/>
      <c r="F154" s="32">
        <f t="shared" si="53"/>
        <v>0</v>
      </c>
      <c r="G154" s="92"/>
      <c r="H154" s="32">
        <f t="shared" si="54"/>
        <v>0</v>
      </c>
      <c r="I154" s="33">
        <f t="shared" si="55"/>
        <v>0</v>
      </c>
      <c r="J154" s="48">
        <f>RANK(I154,Egyéni!$J$3:$J$192,0)</f>
        <v>29</v>
      </c>
      <c r="K154" s="111">
        <f>IF(L153&lt;fiú!$D$2,0,VLOOKUP(L153,hfut,3,TRUE))</f>
        <v>0</v>
      </c>
      <c r="L154" s="112"/>
    </row>
    <row r="155" spans="1:12" ht="19.5" customHeight="1" x14ac:dyDescent="0.25"/>
    <row r="156" spans="1:12" ht="19.5" customHeight="1" thickBot="1" x14ac:dyDescent="0.3"/>
    <row r="157" spans="1:12" ht="19.5" customHeight="1" thickBot="1" x14ac:dyDescent="0.3">
      <c r="A157" s="113"/>
      <c r="B157" s="114"/>
      <c r="C157" s="114"/>
      <c r="D157" s="114"/>
      <c r="E157" s="114"/>
      <c r="F157" s="114"/>
      <c r="G157" s="114"/>
      <c r="H157" s="114"/>
      <c r="I157" s="114"/>
      <c r="J157" s="115"/>
      <c r="K157" s="116">
        <f>RANK(K159,Csapat!$C$3:P160,0)</f>
        <v>6</v>
      </c>
      <c r="L157" s="117"/>
    </row>
    <row r="158" spans="1:12" ht="19.5" customHeight="1" thickBot="1" x14ac:dyDescent="0.3">
      <c r="A158" s="36" t="s">
        <v>0</v>
      </c>
      <c r="B158" s="37" t="s">
        <v>1</v>
      </c>
      <c r="C158" s="120" t="s">
        <v>2</v>
      </c>
      <c r="D158" s="120"/>
      <c r="E158" s="120" t="s">
        <v>3</v>
      </c>
      <c r="F158" s="120"/>
      <c r="G158" s="120" t="s">
        <v>8</v>
      </c>
      <c r="H158" s="120"/>
      <c r="I158" s="37" t="s">
        <v>6</v>
      </c>
      <c r="J158" s="38" t="s">
        <v>7</v>
      </c>
      <c r="K158" s="118"/>
      <c r="L158" s="119"/>
    </row>
    <row r="159" spans="1:12" ht="19.5" customHeight="1" x14ac:dyDescent="0.25">
      <c r="A159" s="56"/>
      <c r="B159" s="89"/>
      <c r="C159" s="54"/>
      <c r="D159" s="34">
        <f t="shared" ref="D159:D164" si="56">IF(C159&lt;6.19,0,VLOOKUP(C159,rfut,5,TRUE))</f>
        <v>0</v>
      </c>
      <c r="E159" s="54"/>
      <c r="F159" s="34">
        <f t="shared" ref="F159:F164" si="57">IF(E159&lt;1.79,0,VLOOKUP(E159,távol,4,TRUE))</f>
        <v>0</v>
      </c>
      <c r="G159" s="54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101">
        <f>RANK(I159,Egyéni!$J$3:$J$192,0)</f>
        <v>29</v>
      </c>
      <c r="K159" s="105">
        <f>SUM(I159:I164)-MIN(I159:I164)+K164</f>
        <v>0</v>
      </c>
      <c r="L159" s="106"/>
    </row>
    <row r="160" spans="1:12" ht="19.5" customHeight="1" x14ac:dyDescent="0.25">
      <c r="A160" s="50"/>
      <c r="B160" s="89"/>
      <c r="C160" s="55"/>
      <c r="D160" s="30">
        <f t="shared" si="56"/>
        <v>0</v>
      </c>
      <c r="E160" s="55"/>
      <c r="F160" s="34">
        <f t="shared" si="57"/>
        <v>0</v>
      </c>
      <c r="G160" s="55"/>
      <c r="H160" s="30">
        <f t="shared" si="58"/>
        <v>0</v>
      </c>
      <c r="I160" s="31">
        <f t="shared" si="59"/>
        <v>0</v>
      </c>
      <c r="J160" s="102">
        <f>RANK(I160,Egyéni!$J$3:$J$192,0)</f>
        <v>29</v>
      </c>
      <c r="K160" s="107"/>
      <c r="L160" s="108"/>
    </row>
    <row r="161" spans="1:12" ht="19.5" customHeight="1" x14ac:dyDescent="0.25">
      <c r="A161" s="50"/>
      <c r="B161" s="89"/>
      <c r="C161" s="90"/>
      <c r="D161" s="30">
        <f t="shared" si="56"/>
        <v>0</v>
      </c>
      <c r="E161" s="90"/>
      <c r="F161" s="34">
        <f t="shared" si="57"/>
        <v>0</v>
      </c>
      <c r="G161" s="90"/>
      <c r="H161" s="30">
        <f t="shared" si="58"/>
        <v>0</v>
      </c>
      <c r="I161" s="31">
        <f t="shared" si="59"/>
        <v>0</v>
      </c>
      <c r="J161" s="102">
        <f>RANK(I161,Egyéni!$J$3:$J$192,0)</f>
        <v>29</v>
      </c>
      <c r="K161" s="107"/>
      <c r="L161" s="108"/>
    </row>
    <row r="162" spans="1:12" ht="19.5" customHeight="1" thickBot="1" x14ac:dyDescent="0.3">
      <c r="A162" s="50"/>
      <c r="B162" s="89"/>
      <c r="C162" s="90"/>
      <c r="D162" s="30">
        <f t="shared" si="56"/>
        <v>0</v>
      </c>
      <c r="E162" s="90"/>
      <c r="F162" s="34">
        <f t="shared" si="57"/>
        <v>0</v>
      </c>
      <c r="G162" s="90"/>
      <c r="H162" s="30">
        <f t="shared" si="58"/>
        <v>0</v>
      </c>
      <c r="I162" s="31">
        <f t="shared" si="59"/>
        <v>0</v>
      </c>
      <c r="J162" s="102">
        <f>RANK(I162,Egyéni!$J$3:$J$192,0)</f>
        <v>29</v>
      </c>
      <c r="K162" s="109"/>
      <c r="L162" s="110"/>
    </row>
    <row r="163" spans="1:12" ht="19.5" customHeight="1" x14ac:dyDescent="0.25">
      <c r="A163" s="50"/>
      <c r="B163" s="89"/>
      <c r="C163" s="90"/>
      <c r="D163" s="30">
        <f t="shared" si="56"/>
        <v>0</v>
      </c>
      <c r="E163" s="90"/>
      <c r="F163" s="34">
        <f t="shared" si="57"/>
        <v>0</v>
      </c>
      <c r="G163" s="90"/>
      <c r="H163" s="30">
        <f t="shared" si="58"/>
        <v>0</v>
      </c>
      <c r="I163" s="31">
        <f t="shared" si="59"/>
        <v>0</v>
      </c>
      <c r="J163" s="102">
        <f>RANK(I163,Egyéni!$J$3:$J$192,0)</f>
        <v>29</v>
      </c>
      <c r="K163" s="39" t="s">
        <v>17</v>
      </c>
      <c r="L163" s="59"/>
    </row>
    <row r="164" spans="1:12" ht="19.5" customHeight="1" thickBot="1" x14ac:dyDescent="0.3">
      <c r="A164" s="52"/>
      <c r="B164" s="91"/>
      <c r="C164" s="92"/>
      <c r="D164" s="32">
        <f t="shared" si="56"/>
        <v>0</v>
      </c>
      <c r="E164" s="92"/>
      <c r="F164" s="32">
        <f t="shared" si="57"/>
        <v>0</v>
      </c>
      <c r="G164" s="92"/>
      <c r="H164" s="32">
        <f t="shared" si="58"/>
        <v>0</v>
      </c>
      <c r="I164" s="33">
        <f t="shared" si="59"/>
        <v>0</v>
      </c>
      <c r="J164" s="48">
        <f>RANK(I164,Egyéni!$J$3:$J$192,0)</f>
        <v>29</v>
      </c>
      <c r="K164" s="111">
        <f>IF(L163&lt;fiú!$D$2,0,VLOOKUP(L163,hfut,3,TRUE))</f>
        <v>0</v>
      </c>
      <c r="L164" s="112"/>
    </row>
    <row r="165" spans="1:12" ht="19.5" customHeight="1" x14ac:dyDescent="0.25"/>
    <row r="166" spans="1:12" ht="19.5" customHeight="1" thickBot="1" x14ac:dyDescent="0.3"/>
    <row r="167" spans="1:12" ht="19.5" customHeight="1" thickBot="1" x14ac:dyDescent="0.3">
      <c r="A167" s="113"/>
      <c r="B167" s="114"/>
      <c r="C167" s="114"/>
      <c r="D167" s="114"/>
      <c r="E167" s="114"/>
      <c r="F167" s="114"/>
      <c r="G167" s="114"/>
      <c r="H167" s="114"/>
      <c r="I167" s="114"/>
      <c r="J167" s="115"/>
      <c r="K167" s="116">
        <f>RANK(K169,Csapat!$C$3:P170,0)</f>
        <v>6</v>
      </c>
      <c r="L167" s="117"/>
    </row>
    <row r="168" spans="1:12" ht="19.5" customHeight="1" thickBot="1" x14ac:dyDescent="0.3">
      <c r="A168" s="36" t="s">
        <v>0</v>
      </c>
      <c r="B168" s="37" t="s">
        <v>1</v>
      </c>
      <c r="C168" s="120" t="s">
        <v>2</v>
      </c>
      <c r="D168" s="120"/>
      <c r="E168" s="120" t="s">
        <v>3</v>
      </c>
      <c r="F168" s="120"/>
      <c r="G168" s="120" t="s">
        <v>8</v>
      </c>
      <c r="H168" s="120"/>
      <c r="I168" s="37" t="s">
        <v>6</v>
      </c>
      <c r="J168" s="38" t="s">
        <v>7</v>
      </c>
      <c r="K168" s="118"/>
      <c r="L168" s="119"/>
    </row>
    <row r="169" spans="1:12" ht="19.5" customHeight="1" x14ac:dyDescent="0.25">
      <c r="A169" s="56"/>
      <c r="B169" s="89"/>
      <c r="C169" s="54"/>
      <c r="D169" s="34">
        <f t="shared" ref="D169:D174" si="60">IF(C169&lt;6.19,0,VLOOKUP(C169,rfut,5,TRUE))</f>
        <v>0</v>
      </c>
      <c r="E169" s="54"/>
      <c r="F169" s="34">
        <f t="shared" ref="F169:F174" si="61">IF(E169&lt;1.79,0,VLOOKUP(E169,távol,4,TRUE))</f>
        <v>0</v>
      </c>
      <c r="G169" s="54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101">
        <f>RANK(I169,Egyéni!$J$3:$J$192,0)</f>
        <v>29</v>
      </c>
      <c r="K169" s="105">
        <f>SUM(I169:I174)-MIN(I169:I174)+K174</f>
        <v>0</v>
      </c>
      <c r="L169" s="106"/>
    </row>
    <row r="170" spans="1:12" ht="19.5" customHeight="1" x14ac:dyDescent="0.25">
      <c r="A170" s="50"/>
      <c r="B170" s="89"/>
      <c r="C170" s="55"/>
      <c r="D170" s="30">
        <f t="shared" si="60"/>
        <v>0</v>
      </c>
      <c r="E170" s="55"/>
      <c r="F170" s="34">
        <f t="shared" si="61"/>
        <v>0</v>
      </c>
      <c r="G170" s="55"/>
      <c r="H170" s="30">
        <f t="shared" si="62"/>
        <v>0</v>
      </c>
      <c r="I170" s="31">
        <f t="shared" si="63"/>
        <v>0</v>
      </c>
      <c r="J170" s="102">
        <f>RANK(I170,Egyéni!$J$3:$J$192,0)</f>
        <v>29</v>
      </c>
      <c r="K170" s="107"/>
      <c r="L170" s="108"/>
    </row>
    <row r="171" spans="1:12" ht="19.5" customHeight="1" x14ac:dyDescent="0.25">
      <c r="A171" s="50"/>
      <c r="B171" s="89"/>
      <c r="C171" s="90"/>
      <c r="D171" s="30">
        <f t="shared" si="60"/>
        <v>0</v>
      </c>
      <c r="E171" s="90"/>
      <c r="F171" s="34">
        <f t="shared" si="61"/>
        <v>0</v>
      </c>
      <c r="G171" s="90"/>
      <c r="H171" s="30">
        <f t="shared" si="62"/>
        <v>0</v>
      </c>
      <c r="I171" s="31">
        <f t="shared" si="63"/>
        <v>0</v>
      </c>
      <c r="J171" s="102">
        <f>RANK(I171,Egyéni!$J$3:$J$192,0)</f>
        <v>29</v>
      </c>
      <c r="K171" s="107"/>
      <c r="L171" s="108"/>
    </row>
    <row r="172" spans="1:12" ht="19.5" customHeight="1" thickBot="1" x14ac:dyDescent="0.3">
      <c r="A172" s="50"/>
      <c r="B172" s="89"/>
      <c r="C172" s="90"/>
      <c r="D172" s="30">
        <f t="shared" si="60"/>
        <v>0</v>
      </c>
      <c r="E172" s="90"/>
      <c r="F172" s="34">
        <f t="shared" si="61"/>
        <v>0</v>
      </c>
      <c r="G172" s="90"/>
      <c r="H172" s="30">
        <f t="shared" si="62"/>
        <v>0</v>
      </c>
      <c r="I172" s="31">
        <f t="shared" si="63"/>
        <v>0</v>
      </c>
      <c r="J172" s="102">
        <f>RANK(I172,Egyéni!$J$3:$J$192,0)</f>
        <v>29</v>
      </c>
      <c r="K172" s="109"/>
      <c r="L172" s="110"/>
    </row>
    <row r="173" spans="1:12" ht="19.5" customHeight="1" x14ac:dyDescent="0.25">
      <c r="A173" s="50"/>
      <c r="B173" s="89"/>
      <c r="C173" s="90"/>
      <c r="D173" s="30">
        <f t="shared" si="60"/>
        <v>0</v>
      </c>
      <c r="E173" s="90"/>
      <c r="F173" s="34">
        <f t="shared" si="61"/>
        <v>0</v>
      </c>
      <c r="G173" s="90"/>
      <c r="H173" s="30">
        <f t="shared" si="62"/>
        <v>0</v>
      </c>
      <c r="I173" s="31">
        <f t="shared" si="63"/>
        <v>0</v>
      </c>
      <c r="J173" s="102">
        <f>RANK(I173,Egyéni!$J$3:$J$192,0)</f>
        <v>29</v>
      </c>
      <c r="K173" s="39" t="s">
        <v>17</v>
      </c>
      <c r="L173" s="59"/>
    </row>
    <row r="174" spans="1:12" ht="19.5" customHeight="1" thickBot="1" x14ac:dyDescent="0.3">
      <c r="A174" s="52"/>
      <c r="B174" s="91"/>
      <c r="C174" s="92"/>
      <c r="D174" s="32">
        <f t="shared" si="60"/>
        <v>0</v>
      </c>
      <c r="E174" s="92"/>
      <c r="F174" s="32">
        <f t="shared" si="61"/>
        <v>0</v>
      </c>
      <c r="G174" s="92"/>
      <c r="H174" s="32">
        <f t="shared" si="62"/>
        <v>0</v>
      </c>
      <c r="I174" s="33">
        <f t="shared" si="63"/>
        <v>0</v>
      </c>
      <c r="J174" s="48">
        <f>RANK(I174,Egyéni!$J$3:$J$192,0)</f>
        <v>29</v>
      </c>
      <c r="K174" s="111">
        <f>IF(L173&lt;fiú!$D$2,0,VLOOKUP(L173,hfut,3,TRUE))</f>
        <v>0</v>
      </c>
      <c r="L174" s="112"/>
    </row>
    <row r="175" spans="1:12" ht="19.5" customHeight="1" x14ac:dyDescent="0.25"/>
    <row r="176" spans="1:12" ht="19.5" customHeight="1" thickBot="1" x14ac:dyDescent="0.3"/>
    <row r="177" spans="1:12" ht="19.5" customHeight="1" thickBot="1" x14ac:dyDescent="0.3">
      <c r="A177" s="113"/>
      <c r="B177" s="114"/>
      <c r="C177" s="114"/>
      <c r="D177" s="114"/>
      <c r="E177" s="114"/>
      <c r="F177" s="114"/>
      <c r="G177" s="114"/>
      <c r="H177" s="114"/>
      <c r="I177" s="114"/>
      <c r="J177" s="115"/>
      <c r="K177" s="116">
        <f>RANK(K179,Csapat!$C$3:P180,0)</f>
        <v>6</v>
      </c>
      <c r="L177" s="117"/>
    </row>
    <row r="178" spans="1:12" ht="19.5" customHeight="1" thickBot="1" x14ac:dyDescent="0.3">
      <c r="A178" s="36" t="s">
        <v>0</v>
      </c>
      <c r="B178" s="37" t="s">
        <v>1</v>
      </c>
      <c r="C178" s="120" t="s">
        <v>2</v>
      </c>
      <c r="D178" s="120"/>
      <c r="E178" s="120" t="s">
        <v>3</v>
      </c>
      <c r="F178" s="120"/>
      <c r="G178" s="120" t="s">
        <v>8</v>
      </c>
      <c r="H178" s="120"/>
      <c r="I178" s="37" t="s">
        <v>6</v>
      </c>
      <c r="J178" s="38" t="s">
        <v>7</v>
      </c>
      <c r="K178" s="118"/>
      <c r="L178" s="119"/>
    </row>
    <row r="179" spans="1:12" ht="19.5" customHeight="1" x14ac:dyDescent="0.25">
      <c r="A179" s="56"/>
      <c r="B179" s="89"/>
      <c r="C179" s="54"/>
      <c r="D179" s="34">
        <f t="shared" ref="D179:D184" si="64">IF(C179&lt;6.19,0,VLOOKUP(C179,rfut,5,TRUE))</f>
        <v>0</v>
      </c>
      <c r="E179" s="54"/>
      <c r="F179" s="34">
        <f t="shared" ref="F179:F184" si="65">IF(E179&lt;1.79,0,VLOOKUP(E179,távol,4,TRUE))</f>
        <v>0</v>
      </c>
      <c r="G179" s="54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101">
        <f>RANK(I179,Egyéni!$J$3:$J$192,0)</f>
        <v>29</v>
      </c>
      <c r="K179" s="105">
        <f>SUM(I179:I184)-MIN(I179:I184)+K184</f>
        <v>0</v>
      </c>
      <c r="L179" s="106"/>
    </row>
    <row r="180" spans="1:12" ht="19.5" customHeight="1" x14ac:dyDescent="0.25">
      <c r="A180" s="50"/>
      <c r="B180" s="89"/>
      <c r="C180" s="55"/>
      <c r="D180" s="30">
        <f t="shared" si="64"/>
        <v>0</v>
      </c>
      <c r="E180" s="55"/>
      <c r="F180" s="34">
        <f t="shared" si="65"/>
        <v>0</v>
      </c>
      <c r="G180" s="55"/>
      <c r="H180" s="30">
        <f t="shared" si="66"/>
        <v>0</v>
      </c>
      <c r="I180" s="31">
        <f t="shared" si="67"/>
        <v>0</v>
      </c>
      <c r="J180" s="102">
        <f>RANK(I180,Egyéni!$J$3:$J$192,0)</f>
        <v>29</v>
      </c>
      <c r="K180" s="107"/>
      <c r="L180" s="108"/>
    </row>
    <row r="181" spans="1:12" ht="19.5" customHeight="1" x14ac:dyDescent="0.25">
      <c r="A181" s="50"/>
      <c r="B181" s="89"/>
      <c r="C181" s="90"/>
      <c r="D181" s="30">
        <f t="shared" si="64"/>
        <v>0</v>
      </c>
      <c r="E181" s="90"/>
      <c r="F181" s="34">
        <f t="shared" si="65"/>
        <v>0</v>
      </c>
      <c r="G181" s="90"/>
      <c r="H181" s="30">
        <f t="shared" si="66"/>
        <v>0</v>
      </c>
      <c r="I181" s="31">
        <f t="shared" si="67"/>
        <v>0</v>
      </c>
      <c r="J181" s="102">
        <f>RANK(I181,Egyéni!$J$3:$J$192,0)</f>
        <v>29</v>
      </c>
      <c r="K181" s="107"/>
      <c r="L181" s="108"/>
    </row>
    <row r="182" spans="1:12" ht="19.5" customHeight="1" thickBot="1" x14ac:dyDescent="0.3">
      <c r="A182" s="50"/>
      <c r="B182" s="89"/>
      <c r="C182" s="90"/>
      <c r="D182" s="30">
        <f t="shared" si="64"/>
        <v>0</v>
      </c>
      <c r="E182" s="90"/>
      <c r="F182" s="34">
        <f t="shared" si="65"/>
        <v>0</v>
      </c>
      <c r="G182" s="90"/>
      <c r="H182" s="30">
        <f t="shared" si="66"/>
        <v>0</v>
      </c>
      <c r="I182" s="31">
        <f t="shared" si="67"/>
        <v>0</v>
      </c>
      <c r="J182" s="102">
        <f>RANK(I182,Egyéni!$J$3:$J$192,0)</f>
        <v>29</v>
      </c>
      <c r="K182" s="109"/>
      <c r="L182" s="110"/>
    </row>
    <row r="183" spans="1:12" ht="19.5" customHeight="1" x14ac:dyDescent="0.25">
      <c r="A183" s="50"/>
      <c r="B183" s="89"/>
      <c r="C183" s="90"/>
      <c r="D183" s="30">
        <f t="shared" si="64"/>
        <v>0</v>
      </c>
      <c r="E183" s="90"/>
      <c r="F183" s="34">
        <f t="shared" si="65"/>
        <v>0</v>
      </c>
      <c r="G183" s="90"/>
      <c r="H183" s="30">
        <f t="shared" si="66"/>
        <v>0</v>
      </c>
      <c r="I183" s="31">
        <f t="shared" si="67"/>
        <v>0</v>
      </c>
      <c r="J183" s="102">
        <f>RANK(I183,Egyéni!$J$3:$J$192,0)</f>
        <v>29</v>
      </c>
      <c r="K183" s="39" t="s">
        <v>17</v>
      </c>
      <c r="L183" s="59"/>
    </row>
    <row r="184" spans="1:12" ht="19.5" customHeight="1" thickBot="1" x14ac:dyDescent="0.3">
      <c r="A184" s="52"/>
      <c r="B184" s="91"/>
      <c r="C184" s="92"/>
      <c r="D184" s="32">
        <f t="shared" si="64"/>
        <v>0</v>
      </c>
      <c r="E184" s="92"/>
      <c r="F184" s="32">
        <f t="shared" si="65"/>
        <v>0</v>
      </c>
      <c r="G184" s="92"/>
      <c r="H184" s="32">
        <f t="shared" si="66"/>
        <v>0</v>
      </c>
      <c r="I184" s="33">
        <f t="shared" si="67"/>
        <v>0</v>
      </c>
      <c r="J184" s="48">
        <f>RANK(I184,Egyéni!$J$3:$J$192,0)</f>
        <v>29</v>
      </c>
      <c r="K184" s="111">
        <f>IF(L183&lt;fiú!$D$2,0,VLOOKUP(L183,hfut,3,TRUE))</f>
        <v>0</v>
      </c>
      <c r="L184" s="112"/>
    </row>
    <row r="185" spans="1:12" ht="19.5" customHeight="1" x14ac:dyDescent="0.25"/>
    <row r="186" spans="1:12" ht="19.5" customHeight="1" thickBot="1" x14ac:dyDescent="0.3"/>
    <row r="187" spans="1:12" ht="19.5" customHeight="1" thickBot="1" x14ac:dyDescent="0.3">
      <c r="A187" s="113"/>
      <c r="B187" s="114"/>
      <c r="C187" s="114"/>
      <c r="D187" s="114"/>
      <c r="E187" s="114"/>
      <c r="F187" s="114"/>
      <c r="G187" s="114"/>
      <c r="H187" s="114"/>
      <c r="I187" s="114"/>
      <c r="J187" s="115"/>
      <c r="K187" s="116">
        <f>RANK(K189,Csapat!$C$3:P190,0)</f>
        <v>6</v>
      </c>
      <c r="L187" s="117"/>
    </row>
    <row r="188" spans="1:12" ht="19.5" customHeight="1" thickBot="1" x14ac:dyDescent="0.3">
      <c r="A188" s="36" t="s">
        <v>0</v>
      </c>
      <c r="B188" s="37" t="s">
        <v>1</v>
      </c>
      <c r="C188" s="120" t="s">
        <v>2</v>
      </c>
      <c r="D188" s="120"/>
      <c r="E188" s="120" t="s">
        <v>3</v>
      </c>
      <c r="F188" s="120"/>
      <c r="G188" s="120" t="s">
        <v>8</v>
      </c>
      <c r="H188" s="120"/>
      <c r="I188" s="37" t="s">
        <v>6</v>
      </c>
      <c r="J188" s="38" t="s">
        <v>7</v>
      </c>
      <c r="K188" s="118"/>
      <c r="L188" s="119"/>
    </row>
    <row r="189" spans="1:12" ht="19.5" customHeight="1" x14ac:dyDescent="0.25">
      <c r="A189" s="56"/>
      <c r="B189" s="89"/>
      <c r="C189" s="54"/>
      <c r="D189" s="34">
        <f t="shared" ref="D189:D194" si="68">IF(C189&lt;6.19,0,VLOOKUP(C189,rfut,5,TRUE))</f>
        <v>0</v>
      </c>
      <c r="E189" s="54"/>
      <c r="F189" s="34">
        <f t="shared" ref="F189:F194" si="69">IF(E189&lt;1.79,0,VLOOKUP(E189,távol,4,TRUE))</f>
        <v>0</v>
      </c>
      <c r="G189" s="54"/>
      <c r="H189" s="34">
        <f t="shared" ref="H189:H194" si="70">IF(G189&lt;4,0,VLOOKUP(G189,kisl,2,TRUE))</f>
        <v>0</v>
      </c>
      <c r="I189" s="35">
        <f t="shared" ref="I189:I194" si="71">SUM(D189,F189,H189)</f>
        <v>0</v>
      </c>
      <c r="J189" s="101">
        <f>RANK(I189,Egyéni!$J$3:$J$192,0)</f>
        <v>29</v>
      </c>
      <c r="K189" s="105">
        <f>SUM(I189:I194)-MIN(I189:I194)+K194</f>
        <v>0</v>
      </c>
      <c r="L189" s="106"/>
    </row>
    <row r="190" spans="1:12" ht="19.5" customHeight="1" x14ac:dyDescent="0.25">
      <c r="A190" s="50"/>
      <c r="B190" s="89"/>
      <c r="C190" s="55"/>
      <c r="D190" s="30">
        <f t="shared" si="68"/>
        <v>0</v>
      </c>
      <c r="E190" s="55"/>
      <c r="F190" s="34">
        <f t="shared" si="69"/>
        <v>0</v>
      </c>
      <c r="G190" s="55"/>
      <c r="H190" s="30">
        <f t="shared" si="70"/>
        <v>0</v>
      </c>
      <c r="I190" s="31">
        <f t="shared" si="71"/>
        <v>0</v>
      </c>
      <c r="J190" s="102">
        <f>RANK(I190,Egyéni!$J$3:$J$192,0)</f>
        <v>29</v>
      </c>
      <c r="K190" s="107"/>
      <c r="L190" s="108"/>
    </row>
    <row r="191" spans="1:12" ht="19.5" customHeight="1" x14ac:dyDescent="0.25">
      <c r="A191" s="50"/>
      <c r="B191" s="89"/>
      <c r="C191" s="90"/>
      <c r="D191" s="30">
        <f t="shared" si="68"/>
        <v>0</v>
      </c>
      <c r="E191" s="90"/>
      <c r="F191" s="34">
        <f t="shared" si="69"/>
        <v>0</v>
      </c>
      <c r="G191" s="90"/>
      <c r="H191" s="30">
        <f t="shared" si="70"/>
        <v>0</v>
      </c>
      <c r="I191" s="31">
        <f t="shared" si="71"/>
        <v>0</v>
      </c>
      <c r="J191" s="102">
        <f>RANK(I191,Egyéni!$J$3:$J$192,0)</f>
        <v>29</v>
      </c>
      <c r="K191" s="107"/>
      <c r="L191" s="108"/>
    </row>
    <row r="192" spans="1:12" ht="19.5" customHeight="1" thickBot="1" x14ac:dyDescent="0.3">
      <c r="A192" s="50"/>
      <c r="B192" s="89"/>
      <c r="C192" s="90"/>
      <c r="D192" s="30">
        <f t="shared" si="68"/>
        <v>0</v>
      </c>
      <c r="E192" s="90"/>
      <c r="F192" s="34">
        <f t="shared" si="69"/>
        <v>0</v>
      </c>
      <c r="G192" s="90"/>
      <c r="H192" s="30">
        <f t="shared" si="70"/>
        <v>0</v>
      </c>
      <c r="I192" s="31">
        <f t="shared" si="71"/>
        <v>0</v>
      </c>
      <c r="J192" s="102">
        <f>RANK(I192,Egyéni!$J$3:$J$192,0)</f>
        <v>29</v>
      </c>
      <c r="K192" s="109"/>
      <c r="L192" s="110"/>
    </row>
    <row r="193" spans="1:12" ht="19.5" customHeight="1" x14ac:dyDescent="0.25">
      <c r="A193" s="50"/>
      <c r="B193" s="89"/>
      <c r="C193" s="90"/>
      <c r="D193" s="30">
        <f t="shared" si="68"/>
        <v>0</v>
      </c>
      <c r="E193" s="90"/>
      <c r="F193" s="34">
        <f t="shared" si="69"/>
        <v>0</v>
      </c>
      <c r="G193" s="90"/>
      <c r="H193" s="30">
        <f t="shared" si="70"/>
        <v>0</v>
      </c>
      <c r="I193" s="31">
        <f t="shared" si="71"/>
        <v>0</v>
      </c>
      <c r="J193" s="102">
        <f>RANK(I193,Egyéni!$J$3:$J$192,0)</f>
        <v>29</v>
      </c>
      <c r="K193" s="39" t="s">
        <v>17</v>
      </c>
      <c r="L193" s="59"/>
    </row>
    <row r="194" spans="1:12" ht="19.5" customHeight="1" thickBot="1" x14ac:dyDescent="0.3">
      <c r="A194" s="52"/>
      <c r="B194" s="91"/>
      <c r="C194" s="92"/>
      <c r="D194" s="32">
        <f t="shared" si="68"/>
        <v>0</v>
      </c>
      <c r="E194" s="92"/>
      <c r="F194" s="32">
        <f t="shared" si="69"/>
        <v>0</v>
      </c>
      <c r="G194" s="92"/>
      <c r="H194" s="32">
        <f t="shared" si="70"/>
        <v>0</v>
      </c>
      <c r="I194" s="33">
        <f t="shared" si="71"/>
        <v>0</v>
      </c>
      <c r="J194" s="48">
        <f>RANK(I194,Egyéni!$J$3:$J$192,0)</f>
        <v>29</v>
      </c>
      <c r="K194" s="111">
        <f>IF(L193&lt;fiú!$D$2,0,VLOOKUP(L193,hfut,3,TRUE))</f>
        <v>0</v>
      </c>
      <c r="L194" s="112"/>
    </row>
    <row r="195" spans="1:12" ht="19.5" customHeight="1" x14ac:dyDescent="0.25"/>
    <row r="196" spans="1:12" ht="19.5" customHeight="1" thickBot="1" x14ac:dyDescent="0.3"/>
    <row r="197" spans="1:12" ht="19.5" customHeight="1" thickBot="1" x14ac:dyDescent="0.3">
      <c r="A197" s="113"/>
      <c r="B197" s="114"/>
      <c r="C197" s="114"/>
      <c r="D197" s="114"/>
      <c r="E197" s="114"/>
      <c r="F197" s="114"/>
      <c r="G197" s="114"/>
      <c r="H197" s="114"/>
      <c r="I197" s="114"/>
      <c r="J197" s="115"/>
      <c r="K197" s="116">
        <f>RANK(K199,Csapat!$C$3:P200,0)</f>
        <v>6</v>
      </c>
      <c r="L197" s="117"/>
    </row>
    <row r="198" spans="1:12" ht="19.5" customHeight="1" thickBot="1" x14ac:dyDescent="0.3">
      <c r="A198" s="36" t="s">
        <v>0</v>
      </c>
      <c r="B198" s="37" t="s">
        <v>1</v>
      </c>
      <c r="C198" s="120" t="s">
        <v>2</v>
      </c>
      <c r="D198" s="120"/>
      <c r="E198" s="120" t="s">
        <v>3</v>
      </c>
      <c r="F198" s="120"/>
      <c r="G198" s="120" t="s">
        <v>8</v>
      </c>
      <c r="H198" s="120"/>
      <c r="I198" s="37" t="s">
        <v>6</v>
      </c>
      <c r="J198" s="38" t="s">
        <v>7</v>
      </c>
      <c r="K198" s="118"/>
      <c r="L198" s="119"/>
    </row>
    <row r="199" spans="1:12" ht="19.5" customHeight="1" x14ac:dyDescent="0.25">
      <c r="A199" s="56"/>
      <c r="B199" s="89"/>
      <c r="C199" s="54"/>
      <c r="D199" s="34">
        <f t="shared" ref="D199:D204" si="72">IF(C199&lt;6.19,0,VLOOKUP(C199,rfut,5,TRUE))</f>
        <v>0</v>
      </c>
      <c r="E199" s="54"/>
      <c r="F199" s="34">
        <f t="shared" ref="F199:F204" si="73">IF(E199&lt;1.79,0,VLOOKUP(E199,távol,4,TRUE))</f>
        <v>0</v>
      </c>
      <c r="G199" s="54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101">
        <f>RANK(I199,Egyéni!$J$3:$J$192,0)</f>
        <v>29</v>
      </c>
      <c r="K199" s="105">
        <f>SUM(I199:I204)-MIN(I199:I204)+K204</f>
        <v>0</v>
      </c>
      <c r="L199" s="106"/>
    </row>
    <row r="200" spans="1:12" ht="19.5" customHeight="1" x14ac:dyDescent="0.25">
      <c r="A200" s="50"/>
      <c r="B200" s="89"/>
      <c r="C200" s="55"/>
      <c r="D200" s="30">
        <f t="shared" si="72"/>
        <v>0</v>
      </c>
      <c r="E200" s="55"/>
      <c r="F200" s="34">
        <f t="shared" si="73"/>
        <v>0</v>
      </c>
      <c r="G200" s="55"/>
      <c r="H200" s="30">
        <f t="shared" si="74"/>
        <v>0</v>
      </c>
      <c r="I200" s="31">
        <f t="shared" si="75"/>
        <v>0</v>
      </c>
      <c r="J200" s="102">
        <f>RANK(I200,Egyéni!$J$3:$J$192,0)</f>
        <v>29</v>
      </c>
      <c r="K200" s="107"/>
      <c r="L200" s="108"/>
    </row>
    <row r="201" spans="1:12" ht="19.5" customHeight="1" x14ac:dyDescent="0.25">
      <c r="A201" s="50"/>
      <c r="B201" s="89"/>
      <c r="C201" s="90"/>
      <c r="D201" s="30">
        <f t="shared" si="72"/>
        <v>0</v>
      </c>
      <c r="E201" s="90"/>
      <c r="F201" s="34">
        <f t="shared" si="73"/>
        <v>0</v>
      </c>
      <c r="G201" s="90"/>
      <c r="H201" s="30">
        <f t="shared" si="74"/>
        <v>0</v>
      </c>
      <c r="I201" s="31">
        <f t="shared" si="75"/>
        <v>0</v>
      </c>
      <c r="J201" s="102">
        <f>RANK(I201,Egyéni!$J$3:$J$192,0)</f>
        <v>29</v>
      </c>
      <c r="K201" s="107"/>
      <c r="L201" s="108"/>
    </row>
    <row r="202" spans="1:12" ht="19.5" customHeight="1" thickBot="1" x14ac:dyDescent="0.3">
      <c r="A202" s="50"/>
      <c r="B202" s="89"/>
      <c r="C202" s="90"/>
      <c r="D202" s="30">
        <f t="shared" si="72"/>
        <v>0</v>
      </c>
      <c r="E202" s="90"/>
      <c r="F202" s="34">
        <f t="shared" si="73"/>
        <v>0</v>
      </c>
      <c r="G202" s="90"/>
      <c r="H202" s="30">
        <f t="shared" si="74"/>
        <v>0</v>
      </c>
      <c r="I202" s="31">
        <f t="shared" si="75"/>
        <v>0</v>
      </c>
      <c r="J202" s="102">
        <f>RANK(I202,Egyéni!$J$3:$J$192,0)</f>
        <v>29</v>
      </c>
      <c r="K202" s="109"/>
      <c r="L202" s="110"/>
    </row>
    <row r="203" spans="1:12" ht="19.5" customHeight="1" x14ac:dyDescent="0.25">
      <c r="A203" s="50"/>
      <c r="B203" s="89"/>
      <c r="C203" s="90"/>
      <c r="D203" s="30">
        <f t="shared" si="72"/>
        <v>0</v>
      </c>
      <c r="E203" s="90"/>
      <c r="F203" s="34">
        <f t="shared" si="73"/>
        <v>0</v>
      </c>
      <c r="G203" s="90"/>
      <c r="H203" s="30">
        <f t="shared" si="74"/>
        <v>0</v>
      </c>
      <c r="I203" s="31">
        <f t="shared" si="75"/>
        <v>0</v>
      </c>
      <c r="J203" s="102">
        <f>RANK(I203,Egyéni!$J$3:$J$192,0)</f>
        <v>29</v>
      </c>
      <c r="K203" s="39" t="s">
        <v>17</v>
      </c>
      <c r="L203" s="59"/>
    </row>
    <row r="204" spans="1:12" ht="19.5" customHeight="1" thickBot="1" x14ac:dyDescent="0.3">
      <c r="A204" s="52"/>
      <c r="B204" s="91"/>
      <c r="C204" s="92"/>
      <c r="D204" s="32">
        <f t="shared" si="72"/>
        <v>0</v>
      </c>
      <c r="E204" s="92"/>
      <c r="F204" s="32">
        <f t="shared" si="73"/>
        <v>0</v>
      </c>
      <c r="G204" s="92"/>
      <c r="H204" s="32">
        <f t="shared" si="74"/>
        <v>0</v>
      </c>
      <c r="I204" s="33">
        <f t="shared" si="75"/>
        <v>0</v>
      </c>
      <c r="J204" s="48">
        <f>RANK(I204,Egyéni!$J$3:$J$192,0)</f>
        <v>29</v>
      </c>
      <c r="K204" s="111">
        <f>IF(L203&lt;fiú!$D$2,0,VLOOKUP(L203,hfut,3,TRUE))</f>
        <v>0</v>
      </c>
      <c r="L204" s="112"/>
    </row>
    <row r="205" spans="1:12" ht="19.5" customHeight="1" x14ac:dyDescent="0.25"/>
    <row r="206" spans="1:12" ht="19.5" customHeight="1" thickBot="1" x14ac:dyDescent="0.3"/>
    <row r="207" spans="1:12" ht="19.5" customHeight="1" thickBot="1" x14ac:dyDescent="0.3">
      <c r="A207" s="113"/>
      <c r="B207" s="114"/>
      <c r="C207" s="114"/>
      <c r="D207" s="114"/>
      <c r="E207" s="114"/>
      <c r="F207" s="114"/>
      <c r="G207" s="114"/>
      <c r="H207" s="114"/>
      <c r="I207" s="114"/>
      <c r="J207" s="115"/>
      <c r="K207" s="116">
        <f>RANK(K209,Csapat!$C$3:P210,0)</f>
        <v>6</v>
      </c>
      <c r="L207" s="117"/>
    </row>
    <row r="208" spans="1:12" ht="19.5" customHeight="1" thickBot="1" x14ac:dyDescent="0.3">
      <c r="A208" s="36" t="s">
        <v>0</v>
      </c>
      <c r="B208" s="37" t="s">
        <v>1</v>
      </c>
      <c r="C208" s="120" t="s">
        <v>2</v>
      </c>
      <c r="D208" s="120"/>
      <c r="E208" s="120" t="s">
        <v>3</v>
      </c>
      <c r="F208" s="120"/>
      <c r="G208" s="120" t="s">
        <v>8</v>
      </c>
      <c r="H208" s="120"/>
      <c r="I208" s="37" t="s">
        <v>6</v>
      </c>
      <c r="J208" s="38" t="s">
        <v>7</v>
      </c>
      <c r="K208" s="118"/>
      <c r="L208" s="119"/>
    </row>
    <row r="209" spans="1:12" ht="19.5" customHeight="1" x14ac:dyDescent="0.25">
      <c r="A209" s="56"/>
      <c r="B209" s="89"/>
      <c r="C209" s="54"/>
      <c r="D209" s="34">
        <f t="shared" ref="D209:D214" si="76">IF(C209&lt;6.19,0,VLOOKUP(C209,rfut,5,TRUE))</f>
        <v>0</v>
      </c>
      <c r="E209" s="54"/>
      <c r="F209" s="34">
        <f t="shared" ref="F209:F214" si="77">IF(E209&lt;1.79,0,VLOOKUP(E209,távol,4,TRUE))</f>
        <v>0</v>
      </c>
      <c r="G209" s="54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101">
        <f>RANK(I209,Egyéni!$J$3:$J$192,0)</f>
        <v>29</v>
      </c>
      <c r="K209" s="105">
        <f>SUM(I209:I214)-MIN(I209:I214)+K214</f>
        <v>0</v>
      </c>
      <c r="L209" s="106"/>
    </row>
    <row r="210" spans="1:12" ht="19.5" customHeight="1" x14ac:dyDescent="0.25">
      <c r="A210" s="50"/>
      <c r="B210" s="89"/>
      <c r="C210" s="55"/>
      <c r="D210" s="30">
        <f t="shared" si="76"/>
        <v>0</v>
      </c>
      <c r="E210" s="55"/>
      <c r="F210" s="34">
        <f t="shared" si="77"/>
        <v>0</v>
      </c>
      <c r="G210" s="55"/>
      <c r="H210" s="30">
        <f t="shared" si="78"/>
        <v>0</v>
      </c>
      <c r="I210" s="31">
        <f t="shared" si="79"/>
        <v>0</v>
      </c>
      <c r="J210" s="102">
        <f>RANK(I210,Egyéni!$J$3:$J$192,0)</f>
        <v>29</v>
      </c>
      <c r="K210" s="107"/>
      <c r="L210" s="108"/>
    </row>
    <row r="211" spans="1:12" ht="19.5" customHeight="1" x14ac:dyDescent="0.25">
      <c r="A211" s="50"/>
      <c r="B211" s="89"/>
      <c r="C211" s="90"/>
      <c r="D211" s="30">
        <f t="shared" si="76"/>
        <v>0</v>
      </c>
      <c r="E211" s="90"/>
      <c r="F211" s="34">
        <f t="shared" si="77"/>
        <v>0</v>
      </c>
      <c r="G211" s="90"/>
      <c r="H211" s="30">
        <f t="shared" si="78"/>
        <v>0</v>
      </c>
      <c r="I211" s="31">
        <f t="shared" si="79"/>
        <v>0</v>
      </c>
      <c r="J211" s="102">
        <f>RANK(I211,Egyéni!$J$3:$J$192,0)</f>
        <v>29</v>
      </c>
      <c r="K211" s="107"/>
      <c r="L211" s="108"/>
    </row>
    <row r="212" spans="1:12" ht="19.5" customHeight="1" thickBot="1" x14ac:dyDescent="0.3">
      <c r="A212" s="50"/>
      <c r="B212" s="89"/>
      <c r="C212" s="90"/>
      <c r="D212" s="30">
        <f t="shared" si="76"/>
        <v>0</v>
      </c>
      <c r="E212" s="90"/>
      <c r="F212" s="34">
        <f t="shared" si="77"/>
        <v>0</v>
      </c>
      <c r="G212" s="90"/>
      <c r="H212" s="30">
        <f t="shared" si="78"/>
        <v>0</v>
      </c>
      <c r="I212" s="31">
        <f t="shared" si="79"/>
        <v>0</v>
      </c>
      <c r="J212" s="102">
        <f>RANK(I212,Egyéni!$J$3:$J$192,0)</f>
        <v>29</v>
      </c>
      <c r="K212" s="109"/>
      <c r="L212" s="110"/>
    </row>
    <row r="213" spans="1:12" ht="19.5" customHeight="1" x14ac:dyDescent="0.25">
      <c r="A213" s="50"/>
      <c r="B213" s="89"/>
      <c r="C213" s="90"/>
      <c r="D213" s="30">
        <f t="shared" si="76"/>
        <v>0</v>
      </c>
      <c r="E213" s="90"/>
      <c r="F213" s="34">
        <f t="shared" si="77"/>
        <v>0</v>
      </c>
      <c r="G213" s="90"/>
      <c r="H213" s="30">
        <f t="shared" si="78"/>
        <v>0</v>
      </c>
      <c r="I213" s="31">
        <f t="shared" si="79"/>
        <v>0</v>
      </c>
      <c r="J213" s="102">
        <f>RANK(I213,Egyéni!$J$3:$J$192,0)</f>
        <v>29</v>
      </c>
      <c r="K213" s="39" t="s">
        <v>17</v>
      </c>
      <c r="L213" s="59"/>
    </row>
    <row r="214" spans="1:12" ht="19.5" customHeight="1" thickBot="1" x14ac:dyDescent="0.3">
      <c r="A214" s="52"/>
      <c r="B214" s="91"/>
      <c r="C214" s="92"/>
      <c r="D214" s="32">
        <f t="shared" si="76"/>
        <v>0</v>
      </c>
      <c r="E214" s="92"/>
      <c r="F214" s="32">
        <f t="shared" si="77"/>
        <v>0</v>
      </c>
      <c r="G214" s="92"/>
      <c r="H214" s="32">
        <f t="shared" si="78"/>
        <v>0</v>
      </c>
      <c r="I214" s="33">
        <f t="shared" si="79"/>
        <v>0</v>
      </c>
      <c r="J214" s="48">
        <f>RANK(I214,Egyéni!$J$3:$J$192,0)</f>
        <v>29</v>
      </c>
      <c r="K214" s="111">
        <f>IF(L213&lt;fiú!$D$2,0,VLOOKUP(L213,hfut,3,TRUE))</f>
        <v>0</v>
      </c>
      <c r="L214" s="112"/>
    </row>
    <row r="215" spans="1:12" ht="19.5" customHeight="1" x14ac:dyDescent="0.25"/>
    <row r="216" spans="1:12" ht="19.5" customHeight="1" thickBot="1" x14ac:dyDescent="0.3"/>
    <row r="217" spans="1:12" ht="19.5" customHeight="1" thickBot="1" x14ac:dyDescent="0.3">
      <c r="A217" s="113"/>
      <c r="B217" s="114"/>
      <c r="C217" s="114"/>
      <c r="D217" s="114"/>
      <c r="E217" s="114"/>
      <c r="F217" s="114"/>
      <c r="G217" s="114"/>
      <c r="H217" s="114"/>
      <c r="I217" s="114"/>
      <c r="J217" s="115"/>
      <c r="K217" s="116">
        <f>RANK(K219,Csapat!$C$3:P220,0)</f>
        <v>6</v>
      </c>
      <c r="L217" s="117"/>
    </row>
    <row r="218" spans="1:12" ht="19.5" customHeight="1" thickBot="1" x14ac:dyDescent="0.3">
      <c r="A218" s="36" t="s">
        <v>0</v>
      </c>
      <c r="B218" s="37" t="s">
        <v>1</v>
      </c>
      <c r="C218" s="120" t="s">
        <v>2</v>
      </c>
      <c r="D218" s="120"/>
      <c r="E218" s="120" t="s">
        <v>3</v>
      </c>
      <c r="F218" s="120"/>
      <c r="G218" s="120" t="s">
        <v>8</v>
      </c>
      <c r="H218" s="120"/>
      <c r="I218" s="37" t="s">
        <v>6</v>
      </c>
      <c r="J218" s="38" t="s">
        <v>7</v>
      </c>
      <c r="K218" s="118"/>
      <c r="L218" s="119"/>
    </row>
    <row r="219" spans="1:12" ht="19.5" customHeight="1" x14ac:dyDescent="0.25">
      <c r="A219" s="56"/>
      <c r="B219" s="89"/>
      <c r="C219" s="54"/>
      <c r="D219" s="34">
        <f t="shared" ref="D219:D224" si="80">IF(C219&lt;6.19,0,VLOOKUP(C219,rfut,5,TRUE))</f>
        <v>0</v>
      </c>
      <c r="E219" s="54"/>
      <c r="F219" s="34">
        <f t="shared" ref="F219:F224" si="81">IF(E219&lt;1.79,0,VLOOKUP(E219,távol,4,TRUE))</f>
        <v>0</v>
      </c>
      <c r="G219" s="54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101">
        <f>RANK(I219,Egyéni!$J$3:$J$192,0)</f>
        <v>29</v>
      </c>
      <c r="K219" s="105">
        <f>SUM(I219:I224)-MIN(I219:I224)+K224</f>
        <v>0</v>
      </c>
      <c r="L219" s="106"/>
    </row>
    <row r="220" spans="1:12" ht="19.5" customHeight="1" x14ac:dyDescent="0.25">
      <c r="A220" s="50"/>
      <c r="B220" s="89"/>
      <c r="C220" s="55"/>
      <c r="D220" s="30">
        <f t="shared" si="80"/>
        <v>0</v>
      </c>
      <c r="E220" s="55"/>
      <c r="F220" s="34">
        <f t="shared" si="81"/>
        <v>0</v>
      </c>
      <c r="G220" s="55"/>
      <c r="H220" s="30">
        <f t="shared" si="82"/>
        <v>0</v>
      </c>
      <c r="I220" s="31">
        <f t="shared" si="83"/>
        <v>0</v>
      </c>
      <c r="J220" s="102">
        <f>RANK(I220,Egyéni!$J$3:$J$192,0)</f>
        <v>29</v>
      </c>
      <c r="K220" s="107"/>
      <c r="L220" s="108"/>
    </row>
    <row r="221" spans="1:12" ht="19.5" customHeight="1" x14ac:dyDescent="0.25">
      <c r="A221" s="50"/>
      <c r="B221" s="89"/>
      <c r="C221" s="90"/>
      <c r="D221" s="30">
        <f t="shared" si="80"/>
        <v>0</v>
      </c>
      <c r="E221" s="90"/>
      <c r="F221" s="34">
        <f t="shared" si="81"/>
        <v>0</v>
      </c>
      <c r="G221" s="90"/>
      <c r="H221" s="30">
        <f t="shared" si="82"/>
        <v>0</v>
      </c>
      <c r="I221" s="31">
        <f t="shared" si="83"/>
        <v>0</v>
      </c>
      <c r="J221" s="102">
        <f>RANK(I221,Egyéni!$J$3:$J$192,0)</f>
        <v>29</v>
      </c>
      <c r="K221" s="107"/>
      <c r="L221" s="108"/>
    </row>
    <row r="222" spans="1:12" ht="19.5" customHeight="1" thickBot="1" x14ac:dyDescent="0.3">
      <c r="A222" s="50"/>
      <c r="B222" s="89"/>
      <c r="C222" s="90"/>
      <c r="D222" s="30">
        <f t="shared" si="80"/>
        <v>0</v>
      </c>
      <c r="E222" s="90"/>
      <c r="F222" s="34">
        <f t="shared" si="81"/>
        <v>0</v>
      </c>
      <c r="G222" s="90"/>
      <c r="H222" s="30">
        <f t="shared" si="82"/>
        <v>0</v>
      </c>
      <c r="I222" s="31">
        <f t="shared" si="83"/>
        <v>0</v>
      </c>
      <c r="J222" s="102">
        <f>RANK(I222,Egyéni!$J$3:$J$192,0)</f>
        <v>29</v>
      </c>
      <c r="K222" s="109"/>
      <c r="L222" s="110"/>
    </row>
    <row r="223" spans="1:12" ht="19.5" customHeight="1" x14ac:dyDescent="0.25">
      <c r="A223" s="50"/>
      <c r="B223" s="89"/>
      <c r="C223" s="90"/>
      <c r="D223" s="30">
        <f t="shared" si="80"/>
        <v>0</v>
      </c>
      <c r="E223" s="90"/>
      <c r="F223" s="34">
        <f t="shared" si="81"/>
        <v>0</v>
      </c>
      <c r="G223" s="90"/>
      <c r="H223" s="30">
        <f t="shared" si="82"/>
        <v>0</v>
      </c>
      <c r="I223" s="31">
        <f t="shared" si="83"/>
        <v>0</v>
      </c>
      <c r="J223" s="102">
        <f>RANK(I223,Egyéni!$J$3:$J$192,0)</f>
        <v>29</v>
      </c>
      <c r="K223" s="39" t="s">
        <v>17</v>
      </c>
      <c r="L223" s="59"/>
    </row>
    <row r="224" spans="1:12" ht="19.5" customHeight="1" thickBot="1" x14ac:dyDescent="0.3">
      <c r="A224" s="52"/>
      <c r="B224" s="91"/>
      <c r="C224" s="92"/>
      <c r="D224" s="32">
        <f t="shared" si="80"/>
        <v>0</v>
      </c>
      <c r="E224" s="92"/>
      <c r="F224" s="32">
        <f t="shared" si="81"/>
        <v>0</v>
      </c>
      <c r="G224" s="92"/>
      <c r="H224" s="32">
        <f t="shared" si="82"/>
        <v>0</v>
      </c>
      <c r="I224" s="33">
        <f t="shared" si="83"/>
        <v>0</v>
      </c>
      <c r="J224" s="48">
        <f>RANK(I224,Egyéni!$J$3:$J$192,0)</f>
        <v>29</v>
      </c>
      <c r="K224" s="111">
        <f>IF(L223&lt;fiú!$D$2,0,VLOOKUP(L223,hfut,3,TRUE))</f>
        <v>0</v>
      </c>
      <c r="L224" s="112"/>
    </row>
    <row r="225" spans="1:12" ht="19.5" customHeight="1" x14ac:dyDescent="0.25"/>
    <row r="226" spans="1:12" ht="19.5" customHeight="1" thickBot="1" x14ac:dyDescent="0.3"/>
    <row r="227" spans="1:12" ht="19.5" customHeight="1" thickBot="1" x14ac:dyDescent="0.3">
      <c r="A227" s="113"/>
      <c r="B227" s="114"/>
      <c r="C227" s="114"/>
      <c r="D227" s="114"/>
      <c r="E227" s="114"/>
      <c r="F227" s="114"/>
      <c r="G227" s="114"/>
      <c r="H227" s="114"/>
      <c r="I227" s="114"/>
      <c r="J227" s="115"/>
      <c r="K227" s="116">
        <f>RANK(K229,Csapat!$C$3:P230,0)</f>
        <v>6</v>
      </c>
      <c r="L227" s="117"/>
    </row>
    <row r="228" spans="1:12" ht="19.5" customHeight="1" thickBot="1" x14ac:dyDescent="0.3">
      <c r="A228" s="36" t="s">
        <v>0</v>
      </c>
      <c r="B228" s="37" t="s">
        <v>1</v>
      </c>
      <c r="C228" s="120" t="s">
        <v>2</v>
      </c>
      <c r="D228" s="120"/>
      <c r="E228" s="120" t="s">
        <v>3</v>
      </c>
      <c r="F228" s="120"/>
      <c r="G228" s="120" t="s">
        <v>8</v>
      </c>
      <c r="H228" s="120"/>
      <c r="I228" s="37" t="s">
        <v>6</v>
      </c>
      <c r="J228" s="38" t="s">
        <v>7</v>
      </c>
      <c r="K228" s="118"/>
      <c r="L228" s="119"/>
    </row>
    <row r="229" spans="1:12" ht="19.5" customHeight="1" x14ac:dyDescent="0.25">
      <c r="A229" s="56"/>
      <c r="B229" s="89"/>
      <c r="C229" s="54"/>
      <c r="D229" s="34">
        <f t="shared" ref="D229:D234" si="84">IF(C229&lt;6.19,0,VLOOKUP(C229,rfut,5,TRUE))</f>
        <v>0</v>
      </c>
      <c r="E229" s="54"/>
      <c r="F229" s="34">
        <f t="shared" ref="F229:F234" si="85">IF(E229&lt;1.79,0,VLOOKUP(E229,távol,4,TRUE))</f>
        <v>0</v>
      </c>
      <c r="G229" s="54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101">
        <f>RANK(I229,Egyéni!$J$3:$J$192,0)</f>
        <v>29</v>
      </c>
      <c r="K229" s="105">
        <f>SUM(I229:I234)-MIN(I229:I234)+K234</f>
        <v>0</v>
      </c>
      <c r="L229" s="106"/>
    </row>
    <row r="230" spans="1:12" ht="19.5" customHeight="1" x14ac:dyDescent="0.25">
      <c r="A230" s="50"/>
      <c r="B230" s="89"/>
      <c r="C230" s="55"/>
      <c r="D230" s="30">
        <f t="shared" si="84"/>
        <v>0</v>
      </c>
      <c r="E230" s="55"/>
      <c r="F230" s="34">
        <f t="shared" si="85"/>
        <v>0</v>
      </c>
      <c r="G230" s="55"/>
      <c r="H230" s="30">
        <f t="shared" si="86"/>
        <v>0</v>
      </c>
      <c r="I230" s="31">
        <f t="shared" si="87"/>
        <v>0</v>
      </c>
      <c r="J230" s="102">
        <f>RANK(I230,Egyéni!$J$3:$J$192,0)</f>
        <v>29</v>
      </c>
      <c r="K230" s="107"/>
      <c r="L230" s="108"/>
    </row>
    <row r="231" spans="1:12" ht="19.5" customHeight="1" x14ac:dyDescent="0.25">
      <c r="A231" s="50"/>
      <c r="B231" s="89"/>
      <c r="C231" s="90"/>
      <c r="D231" s="30">
        <f t="shared" si="84"/>
        <v>0</v>
      </c>
      <c r="E231" s="90"/>
      <c r="F231" s="34">
        <f t="shared" si="85"/>
        <v>0</v>
      </c>
      <c r="G231" s="90"/>
      <c r="H231" s="30">
        <f t="shared" si="86"/>
        <v>0</v>
      </c>
      <c r="I231" s="31">
        <f t="shared" si="87"/>
        <v>0</v>
      </c>
      <c r="J231" s="102">
        <f>RANK(I231,Egyéni!$J$3:$J$192,0)</f>
        <v>29</v>
      </c>
      <c r="K231" s="107"/>
      <c r="L231" s="108"/>
    </row>
    <row r="232" spans="1:12" ht="19.5" customHeight="1" thickBot="1" x14ac:dyDescent="0.3">
      <c r="A232" s="50"/>
      <c r="B232" s="89"/>
      <c r="C232" s="90"/>
      <c r="D232" s="30">
        <f t="shared" si="84"/>
        <v>0</v>
      </c>
      <c r="E232" s="90"/>
      <c r="F232" s="34">
        <f t="shared" si="85"/>
        <v>0</v>
      </c>
      <c r="G232" s="90"/>
      <c r="H232" s="30">
        <f t="shared" si="86"/>
        <v>0</v>
      </c>
      <c r="I232" s="31">
        <f t="shared" si="87"/>
        <v>0</v>
      </c>
      <c r="J232" s="102">
        <f>RANK(I232,Egyéni!$J$3:$J$192,0)</f>
        <v>29</v>
      </c>
      <c r="K232" s="109"/>
      <c r="L232" s="110"/>
    </row>
    <row r="233" spans="1:12" ht="19.5" customHeight="1" x14ac:dyDescent="0.25">
      <c r="A233" s="50"/>
      <c r="B233" s="89"/>
      <c r="C233" s="90"/>
      <c r="D233" s="30">
        <f t="shared" si="84"/>
        <v>0</v>
      </c>
      <c r="E233" s="90"/>
      <c r="F233" s="34">
        <f t="shared" si="85"/>
        <v>0</v>
      </c>
      <c r="G233" s="90"/>
      <c r="H233" s="30">
        <f t="shared" si="86"/>
        <v>0</v>
      </c>
      <c r="I233" s="31">
        <f t="shared" si="87"/>
        <v>0</v>
      </c>
      <c r="J233" s="102">
        <f>RANK(I233,Egyéni!$J$3:$J$192,0)</f>
        <v>29</v>
      </c>
      <c r="K233" s="39" t="s">
        <v>17</v>
      </c>
      <c r="L233" s="59"/>
    </row>
    <row r="234" spans="1:12" ht="19.5" customHeight="1" thickBot="1" x14ac:dyDescent="0.3">
      <c r="A234" s="52"/>
      <c r="B234" s="91"/>
      <c r="C234" s="92"/>
      <c r="D234" s="32">
        <f t="shared" si="84"/>
        <v>0</v>
      </c>
      <c r="E234" s="92"/>
      <c r="F234" s="32">
        <f t="shared" si="85"/>
        <v>0</v>
      </c>
      <c r="G234" s="92"/>
      <c r="H234" s="32">
        <f t="shared" si="86"/>
        <v>0</v>
      </c>
      <c r="I234" s="33">
        <f t="shared" si="87"/>
        <v>0</v>
      </c>
      <c r="J234" s="48">
        <f>RANK(I234,Egyéni!$J$3:$J$192,0)</f>
        <v>29</v>
      </c>
      <c r="K234" s="111">
        <f>IF(L233&lt;fiú!$D$2,0,VLOOKUP(L233,hfut,3,TRUE))</f>
        <v>0</v>
      </c>
      <c r="L234" s="112"/>
    </row>
    <row r="235" spans="1:12" ht="19.5" customHeight="1" x14ac:dyDescent="0.25"/>
    <row r="236" spans="1:12" ht="19.5" customHeight="1" thickBot="1" x14ac:dyDescent="0.3"/>
    <row r="237" spans="1:12" ht="19.5" customHeight="1" thickBot="1" x14ac:dyDescent="0.3">
      <c r="A237" s="113"/>
      <c r="B237" s="114"/>
      <c r="C237" s="114"/>
      <c r="D237" s="114"/>
      <c r="E237" s="114"/>
      <c r="F237" s="114"/>
      <c r="G237" s="114"/>
      <c r="H237" s="114"/>
      <c r="I237" s="114"/>
      <c r="J237" s="115"/>
      <c r="K237" s="116">
        <f>RANK(K239,Csapat!$C$3:P240,0)</f>
        <v>6</v>
      </c>
      <c r="L237" s="117"/>
    </row>
    <row r="238" spans="1:12" ht="19.5" customHeight="1" thickBot="1" x14ac:dyDescent="0.3">
      <c r="A238" s="36" t="s">
        <v>0</v>
      </c>
      <c r="B238" s="37" t="s">
        <v>1</v>
      </c>
      <c r="C238" s="120" t="s">
        <v>2</v>
      </c>
      <c r="D238" s="120"/>
      <c r="E238" s="120" t="s">
        <v>3</v>
      </c>
      <c r="F238" s="120"/>
      <c r="G238" s="120" t="s">
        <v>8</v>
      </c>
      <c r="H238" s="120"/>
      <c r="I238" s="37" t="s">
        <v>6</v>
      </c>
      <c r="J238" s="38" t="s">
        <v>7</v>
      </c>
      <c r="K238" s="118"/>
      <c r="L238" s="119"/>
    </row>
    <row r="239" spans="1:12" ht="19.5" customHeight="1" x14ac:dyDescent="0.25">
      <c r="A239" s="56"/>
      <c r="B239" s="89"/>
      <c r="C239" s="54"/>
      <c r="D239" s="34">
        <f t="shared" ref="D239:D244" si="88">IF(C239&lt;6.19,0,VLOOKUP(C239,rfut,5,TRUE))</f>
        <v>0</v>
      </c>
      <c r="E239" s="54"/>
      <c r="F239" s="34">
        <f t="shared" ref="F239:F244" si="89">IF(E239&lt;1.79,0,VLOOKUP(E239,távol,4,TRUE))</f>
        <v>0</v>
      </c>
      <c r="G239" s="54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101">
        <f>RANK(I239,Egyéni!$J$3:$J$192,0)</f>
        <v>29</v>
      </c>
      <c r="K239" s="105">
        <f>SUM(I239:I244)-MIN(I239:I244)+K244</f>
        <v>0</v>
      </c>
      <c r="L239" s="106"/>
    </row>
    <row r="240" spans="1:12" ht="19.5" customHeight="1" x14ac:dyDescent="0.25">
      <c r="A240" s="50"/>
      <c r="B240" s="89"/>
      <c r="C240" s="55"/>
      <c r="D240" s="30">
        <f t="shared" si="88"/>
        <v>0</v>
      </c>
      <c r="E240" s="55"/>
      <c r="F240" s="34">
        <f t="shared" si="89"/>
        <v>0</v>
      </c>
      <c r="G240" s="55"/>
      <c r="H240" s="30">
        <f t="shared" si="90"/>
        <v>0</v>
      </c>
      <c r="I240" s="31">
        <f t="shared" si="91"/>
        <v>0</v>
      </c>
      <c r="J240" s="102">
        <f>RANK(I240,Egyéni!$J$3:$J$192,0)</f>
        <v>29</v>
      </c>
      <c r="K240" s="107"/>
      <c r="L240" s="108"/>
    </row>
    <row r="241" spans="1:12" ht="19.5" customHeight="1" x14ac:dyDescent="0.25">
      <c r="A241" s="50"/>
      <c r="B241" s="89"/>
      <c r="C241" s="90"/>
      <c r="D241" s="30">
        <f t="shared" si="88"/>
        <v>0</v>
      </c>
      <c r="E241" s="90"/>
      <c r="F241" s="34">
        <f t="shared" si="89"/>
        <v>0</v>
      </c>
      <c r="G241" s="90"/>
      <c r="H241" s="30">
        <f t="shared" si="90"/>
        <v>0</v>
      </c>
      <c r="I241" s="31">
        <f t="shared" si="91"/>
        <v>0</v>
      </c>
      <c r="J241" s="102">
        <f>RANK(I241,Egyéni!$J$3:$J$192,0)</f>
        <v>29</v>
      </c>
      <c r="K241" s="107"/>
      <c r="L241" s="108"/>
    </row>
    <row r="242" spans="1:12" ht="19.5" customHeight="1" thickBot="1" x14ac:dyDescent="0.3">
      <c r="A242" s="50"/>
      <c r="B242" s="89"/>
      <c r="C242" s="90"/>
      <c r="D242" s="30">
        <f t="shared" si="88"/>
        <v>0</v>
      </c>
      <c r="E242" s="90"/>
      <c r="F242" s="34">
        <f t="shared" si="89"/>
        <v>0</v>
      </c>
      <c r="G242" s="90"/>
      <c r="H242" s="30">
        <f t="shared" si="90"/>
        <v>0</v>
      </c>
      <c r="I242" s="31">
        <f t="shared" si="91"/>
        <v>0</v>
      </c>
      <c r="J242" s="102">
        <f>RANK(I242,Egyéni!$J$3:$J$192,0)</f>
        <v>29</v>
      </c>
      <c r="K242" s="109"/>
      <c r="L242" s="110"/>
    </row>
    <row r="243" spans="1:12" ht="19.5" customHeight="1" x14ac:dyDescent="0.25">
      <c r="A243" s="50"/>
      <c r="B243" s="89"/>
      <c r="C243" s="90"/>
      <c r="D243" s="30">
        <f t="shared" si="88"/>
        <v>0</v>
      </c>
      <c r="E243" s="90"/>
      <c r="F243" s="34">
        <f t="shared" si="89"/>
        <v>0</v>
      </c>
      <c r="G243" s="90"/>
      <c r="H243" s="30">
        <f t="shared" si="90"/>
        <v>0</v>
      </c>
      <c r="I243" s="31">
        <f t="shared" si="91"/>
        <v>0</v>
      </c>
      <c r="J243" s="102">
        <f>RANK(I243,Egyéni!$J$3:$J$192,0)</f>
        <v>29</v>
      </c>
      <c r="K243" s="39" t="s">
        <v>17</v>
      </c>
      <c r="L243" s="59"/>
    </row>
    <row r="244" spans="1:12" ht="19.5" customHeight="1" thickBot="1" x14ac:dyDescent="0.3">
      <c r="A244" s="52"/>
      <c r="B244" s="91"/>
      <c r="C244" s="92"/>
      <c r="D244" s="32">
        <f t="shared" si="88"/>
        <v>0</v>
      </c>
      <c r="E244" s="92"/>
      <c r="F244" s="32">
        <f t="shared" si="89"/>
        <v>0</v>
      </c>
      <c r="G244" s="92"/>
      <c r="H244" s="32">
        <f t="shared" si="90"/>
        <v>0</v>
      </c>
      <c r="I244" s="33">
        <f t="shared" si="91"/>
        <v>0</v>
      </c>
      <c r="J244" s="48">
        <f>RANK(I244,Egyéni!$J$3:$J$192,0)</f>
        <v>29</v>
      </c>
      <c r="K244" s="111">
        <f>IF(L243&lt;fiú!$D$2,0,VLOOKUP(L243,hfut,3,TRUE))</f>
        <v>0</v>
      </c>
      <c r="L244" s="112"/>
    </row>
    <row r="245" spans="1:12" ht="19.5" customHeight="1" x14ac:dyDescent="0.25"/>
    <row r="246" spans="1:12" ht="19.5" customHeight="1" thickBot="1" x14ac:dyDescent="0.3"/>
    <row r="247" spans="1:12" ht="19.5" customHeight="1" thickBot="1" x14ac:dyDescent="0.3">
      <c r="A247" s="113">
        <v>23</v>
      </c>
      <c r="B247" s="114"/>
      <c r="C247" s="114"/>
      <c r="D247" s="114"/>
      <c r="E247" s="114"/>
      <c r="F247" s="114"/>
      <c r="G247" s="114"/>
      <c r="H247" s="114"/>
      <c r="I247" s="114"/>
      <c r="J247" s="115"/>
      <c r="K247" s="116">
        <f>RANK(K249,Csapat!$C$3:P250,0)</f>
        <v>6</v>
      </c>
      <c r="L247" s="117"/>
    </row>
    <row r="248" spans="1:12" ht="19.5" customHeight="1" thickBot="1" x14ac:dyDescent="0.3">
      <c r="A248" s="36" t="s">
        <v>0</v>
      </c>
      <c r="B248" s="37" t="s">
        <v>1</v>
      </c>
      <c r="C248" s="120" t="s">
        <v>2</v>
      </c>
      <c r="D248" s="120"/>
      <c r="E248" s="120" t="s">
        <v>3</v>
      </c>
      <c r="F248" s="120"/>
      <c r="G248" s="120" t="s">
        <v>8</v>
      </c>
      <c r="H248" s="120"/>
      <c r="I248" s="37" t="s">
        <v>6</v>
      </c>
      <c r="J248" s="38" t="s">
        <v>7</v>
      </c>
      <c r="K248" s="118"/>
      <c r="L248" s="119"/>
    </row>
    <row r="249" spans="1:12" ht="19.5" customHeight="1" x14ac:dyDescent="0.25">
      <c r="A249" s="56"/>
      <c r="B249" s="89"/>
      <c r="C249" s="54"/>
      <c r="D249" s="34">
        <f t="shared" ref="D249:D254" si="92">IF(C249&lt;6.19,0,VLOOKUP(C249,rfut,5,TRUE))</f>
        <v>0</v>
      </c>
      <c r="E249" s="54"/>
      <c r="F249" s="34">
        <f t="shared" ref="F249:F254" si="93">IF(E249&lt;1.79,0,VLOOKUP(E249,távol,4,TRUE))</f>
        <v>0</v>
      </c>
      <c r="G249" s="54"/>
      <c r="H249" s="34">
        <f t="shared" ref="H249:H254" si="94">IF(G249&lt;4,0,VLOOKUP(G249,kisl,2,TRUE))</f>
        <v>0</v>
      </c>
      <c r="I249" s="35">
        <f t="shared" ref="I249:I254" si="95">SUM(D249,F249,H249)</f>
        <v>0</v>
      </c>
      <c r="J249" s="101">
        <f>RANK(I249,Egyéni!$J$3:$J$192,0)</f>
        <v>29</v>
      </c>
      <c r="K249" s="105">
        <f>SUM(I249:I254)-MIN(I249:I254)+K254</f>
        <v>0</v>
      </c>
      <c r="L249" s="106"/>
    </row>
    <row r="250" spans="1:12" ht="19.5" customHeight="1" x14ac:dyDescent="0.25">
      <c r="A250" s="50"/>
      <c r="B250" s="89"/>
      <c r="C250" s="55"/>
      <c r="D250" s="30">
        <f t="shared" si="92"/>
        <v>0</v>
      </c>
      <c r="E250" s="55"/>
      <c r="F250" s="34">
        <f t="shared" si="93"/>
        <v>0</v>
      </c>
      <c r="G250" s="55"/>
      <c r="H250" s="30">
        <f t="shared" si="94"/>
        <v>0</v>
      </c>
      <c r="I250" s="31">
        <f t="shared" si="95"/>
        <v>0</v>
      </c>
      <c r="J250" s="102">
        <f>RANK(I250,Egyéni!$J$3:$J$192,0)</f>
        <v>29</v>
      </c>
      <c r="K250" s="107"/>
      <c r="L250" s="108"/>
    </row>
    <row r="251" spans="1:12" ht="19.5" customHeight="1" x14ac:dyDescent="0.25">
      <c r="A251" s="50"/>
      <c r="B251" s="89"/>
      <c r="C251" s="90"/>
      <c r="D251" s="30">
        <f t="shared" si="92"/>
        <v>0</v>
      </c>
      <c r="E251" s="90"/>
      <c r="F251" s="34">
        <f t="shared" si="93"/>
        <v>0</v>
      </c>
      <c r="G251" s="90"/>
      <c r="H251" s="30">
        <f t="shared" si="94"/>
        <v>0</v>
      </c>
      <c r="I251" s="31">
        <f t="shared" si="95"/>
        <v>0</v>
      </c>
      <c r="J251" s="102">
        <f>RANK(I251,Egyéni!$J$3:$J$192,0)</f>
        <v>29</v>
      </c>
      <c r="K251" s="107"/>
      <c r="L251" s="108"/>
    </row>
    <row r="252" spans="1:12" ht="19.5" customHeight="1" thickBot="1" x14ac:dyDescent="0.3">
      <c r="A252" s="50"/>
      <c r="B252" s="89"/>
      <c r="C252" s="90"/>
      <c r="D252" s="30">
        <f t="shared" si="92"/>
        <v>0</v>
      </c>
      <c r="E252" s="90"/>
      <c r="F252" s="34">
        <f t="shared" si="93"/>
        <v>0</v>
      </c>
      <c r="G252" s="90"/>
      <c r="H252" s="30">
        <f t="shared" si="94"/>
        <v>0</v>
      </c>
      <c r="I252" s="31">
        <f t="shared" si="95"/>
        <v>0</v>
      </c>
      <c r="J252" s="102">
        <f>RANK(I252,Egyéni!$J$3:$J$192,0)</f>
        <v>29</v>
      </c>
      <c r="K252" s="109"/>
      <c r="L252" s="110"/>
    </row>
    <row r="253" spans="1:12" ht="19.5" customHeight="1" x14ac:dyDescent="0.25">
      <c r="A253" s="50"/>
      <c r="B253" s="89"/>
      <c r="C253" s="90"/>
      <c r="D253" s="30">
        <f t="shared" si="92"/>
        <v>0</v>
      </c>
      <c r="E253" s="90"/>
      <c r="F253" s="34">
        <f t="shared" si="93"/>
        <v>0</v>
      </c>
      <c r="G253" s="90"/>
      <c r="H253" s="30">
        <f t="shared" si="94"/>
        <v>0</v>
      </c>
      <c r="I253" s="31">
        <f t="shared" si="95"/>
        <v>0</v>
      </c>
      <c r="J253" s="102">
        <f>RANK(I253,Egyéni!$J$3:$J$192,0)</f>
        <v>29</v>
      </c>
      <c r="K253" s="39" t="s">
        <v>17</v>
      </c>
      <c r="L253" s="59"/>
    </row>
    <row r="254" spans="1:12" ht="19.5" customHeight="1" thickBot="1" x14ac:dyDescent="0.3">
      <c r="A254" s="52"/>
      <c r="B254" s="91"/>
      <c r="C254" s="92"/>
      <c r="D254" s="32">
        <f t="shared" si="92"/>
        <v>0</v>
      </c>
      <c r="E254" s="92"/>
      <c r="F254" s="32">
        <f t="shared" si="93"/>
        <v>0</v>
      </c>
      <c r="G254" s="92"/>
      <c r="H254" s="32">
        <f t="shared" si="94"/>
        <v>0</v>
      </c>
      <c r="I254" s="33">
        <f t="shared" si="95"/>
        <v>0</v>
      </c>
      <c r="J254" s="48">
        <f>RANK(I254,Egyéni!$J$3:$J$192,0)</f>
        <v>29</v>
      </c>
      <c r="K254" s="111">
        <f>IF(L253&lt;fiú!$D$2,0,VLOOKUP(L253,hfut,3,TRUE))</f>
        <v>0</v>
      </c>
      <c r="L254" s="112"/>
    </row>
    <row r="255" spans="1:12" ht="19.5" customHeight="1" x14ac:dyDescent="0.25"/>
    <row r="256" spans="1:12" ht="19.5" customHeight="1" thickBot="1" x14ac:dyDescent="0.3"/>
    <row r="257" spans="1:12" ht="19.5" customHeight="1" thickBot="1" x14ac:dyDescent="0.3">
      <c r="A257" s="113">
        <v>24</v>
      </c>
      <c r="B257" s="114"/>
      <c r="C257" s="114"/>
      <c r="D257" s="114"/>
      <c r="E257" s="114"/>
      <c r="F257" s="114"/>
      <c r="G257" s="114"/>
      <c r="H257" s="114"/>
      <c r="I257" s="114"/>
      <c r="J257" s="115"/>
      <c r="K257" s="116">
        <f>RANK(K259,Csapat!$C$3:P260,0)</f>
        <v>6</v>
      </c>
      <c r="L257" s="117"/>
    </row>
    <row r="258" spans="1:12" ht="19.5" customHeight="1" thickBot="1" x14ac:dyDescent="0.3">
      <c r="A258" s="36" t="s">
        <v>0</v>
      </c>
      <c r="B258" s="37" t="s">
        <v>1</v>
      </c>
      <c r="C258" s="120" t="s">
        <v>2</v>
      </c>
      <c r="D258" s="120"/>
      <c r="E258" s="120" t="s">
        <v>3</v>
      </c>
      <c r="F258" s="120"/>
      <c r="G258" s="120" t="s">
        <v>8</v>
      </c>
      <c r="H258" s="120"/>
      <c r="I258" s="37" t="s">
        <v>6</v>
      </c>
      <c r="J258" s="38" t="s">
        <v>7</v>
      </c>
      <c r="K258" s="118"/>
      <c r="L258" s="119"/>
    </row>
    <row r="259" spans="1:12" ht="19.5" customHeight="1" x14ac:dyDescent="0.25">
      <c r="A259" s="56"/>
      <c r="B259" s="89"/>
      <c r="C259" s="54"/>
      <c r="D259" s="34">
        <f t="shared" ref="D259:D264" si="96">IF(C259&lt;6.19,0,VLOOKUP(C259,rfut,5,TRUE))</f>
        <v>0</v>
      </c>
      <c r="E259" s="54"/>
      <c r="F259" s="34">
        <f t="shared" ref="F259:F264" si="97">IF(E259&lt;1.79,0,VLOOKUP(E259,távol,4,TRUE))</f>
        <v>0</v>
      </c>
      <c r="G259" s="54"/>
      <c r="H259" s="34">
        <f t="shared" ref="H259:H264" si="98">IF(G259&lt;4,0,VLOOKUP(G259,kisl,2,TRUE))</f>
        <v>0</v>
      </c>
      <c r="I259" s="35">
        <f t="shared" ref="I259:I264" si="99">SUM(D259,F259,H259)</f>
        <v>0</v>
      </c>
      <c r="J259" s="101">
        <f>RANK(I259,Egyéni!$J$3:$J$192,0)</f>
        <v>29</v>
      </c>
      <c r="K259" s="105">
        <f>SUM(I259:I264)-MIN(I259:I264)+K264</f>
        <v>0</v>
      </c>
      <c r="L259" s="106"/>
    </row>
    <row r="260" spans="1:12" ht="19.5" customHeight="1" x14ac:dyDescent="0.25">
      <c r="A260" s="50"/>
      <c r="B260" s="89"/>
      <c r="C260" s="55"/>
      <c r="D260" s="30">
        <f t="shared" si="96"/>
        <v>0</v>
      </c>
      <c r="E260" s="55"/>
      <c r="F260" s="34">
        <f t="shared" si="97"/>
        <v>0</v>
      </c>
      <c r="G260" s="55"/>
      <c r="H260" s="30">
        <f t="shared" si="98"/>
        <v>0</v>
      </c>
      <c r="I260" s="31">
        <f t="shared" si="99"/>
        <v>0</v>
      </c>
      <c r="J260" s="102">
        <f>RANK(I260,Egyéni!$J$3:$J$192,0)</f>
        <v>29</v>
      </c>
      <c r="K260" s="107"/>
      <c r="L260" s="108"/>
    </row>
    <row r="261" spans="1:12" ht="19.5" customHeight="1" x14ac:dyDescent="0.25">
      <c r="A261" s="50"/>
      <c r="B261" s="89"/>
      <c r="C261" s="90"/>
      <c r="D261" s="30">
        <f t="shared" si="96"/>
        <v>0</v>
      </c>
      <c r="E261" s="90"/>
      <c r="F261" s="34">
        <f t="shared" si="97"/>
        <v>0</v>
      </c>
      <c r="G261" s="90"/>
      <c r="H261" s="30">
        <f t="shared" si="98"/>
        <v>0</v>
      </c>
      <c r="I261" s="31">
        <f t="shared" si="99"/>
        <v>0</v>
      </c>
      <c r="J261" s="102">
        <f>RANK(I261,Egyéni!$J$3:$J$192,0)</f>
        <v>29</v>
      </c>
      <c r="K261" s="107"/>
      <c r="L261" s="108"/>
    </row>
    <row r="262" spans="1:12" ht="19.5" customHeight="1" thickBot="1" x14ac:dyDescent="0.3">
      <c r="A262" s="50"/>
      <c r="B262" s="89"/>
      <c r="C262" s="90"/>
      <c r="D262" s="30">
        <f t="shared" si="96"/>
        <v>0</v>
      </c>
      <c r="E262" s="90"/>
      <c r="F262" s="34">
        <f t="shared" si="97"/>
        <v>0</v>
      </c>
      <c r="G262" s="90"/>
      <c r="H262" s="30">
        <f t="shared" si="98"/>
        <v>0</v>
      </c>
      <c r="I262" s="31">
        <f t="shared" si="99"/>
        <v>0</v>
      </c>
      <c r="J262" s="102">
        <f>RANK(I262,Egyéni!$J$3:$J$192,0)</f>
        <v>29</v>
      </c>
      <c r="K262" s="109"/>
      <c r="L262" s="110"/>
    </row>
    <row r="263" spans="1:12" ht="19.5" customHeight="1" x14ac:dyDescent="0.25">
      <c r="A263" s="50"/>
      <c r="B263" s="89"/>
      <c r="C263" s="90"/>
      <c r="D263" s="30">
        <f t="shared" si="96"/>
        <v>0</v>
      </c>
      <c r="E263" s="90"/>
      <c r="F263" s="34">
        <f t="shared" si="97"/>
        <v>0</v>
      </c>
      <c r="G263" s="90"/>
      <c r="H263" s="30">
        <f t="shared" si="98"/>
        <v>0</v>
      </c>
      <c r="I263" s="31">
        <f t="shared" si="99"/>
        <v>0</v>
      </c>
      <c r="J263" s="102">
        <f>RANK(I263,Egyéni!$J$3:$J$192,0)</f>
        <v>29</v>
      </c>
      <c r="K263" s="39" t="s">
        <v>17</v>
      </c>
      <c r="L263" s="59"/>
    </row>
    <row r="264" spans="1:12" ht="19.5" customHeight="1" thickBot="1" x14ac:dyDescent="0.3">
      <c r="A264" s="52"/>
      <c r="B264" s="91"/>
      <c r="C264" s="92"/>
      <c r="D264" s="32">
        <f t="shared" si="96"/>
        <v>0</v>
      </c>
      <c r="E264" s="92"/>
      <c r="F264" s="32">
        <f t="shared" si="97"/>
        <v>0</v>
      </c>
      <c r="G264" s="92"/>
      <c r="H264" s="32">
        <f t="shared" si="98"/>
        <v>0</v>
      </c>
      <c r="I264" s="33">
        <f t="shared" si="99"/>
        <v>0</v>
      </c>
      <c r="J264" s="48">
        <f>RANK(I264,Egyéni!$J$3:$J$192,0)</f>
        <v>29</v>
      </c>
      <c r="K264" s="111">
        <f>IF(L263&lt;fiú!$D$2,0,VLOOKUP(L263,hfut,3,TRUE))</f>
        <v>0</v>
      </c>
      <c r="L264" s="112"/>
    </row>
    <row r="265" spans="1:12" ht="19.5" customHeight="1" x14ac:dyDescent="0.25"/>
    <row r="266" spans="1:12" ht="19.5" customHeight="1" thickBot="1" x14ac:dyDescent="0.3"/>
    <row r="267" spans="1:12" ht="19.5" customHeight="1" thickBot="1" x14ac:dyDescent="0.3">
      <c r="A267" s="113"/>
      <c r="B267" s="114"/>
      <c r="C267" s="114"/>
      <c r="D267" s="114"/>
      <c r="E267" s="114"/>
      <c r="F267" s="114"/>
      <c r="G267" s="114"/>
      <c r="H267" s="114"/>
      <c r="I267" s="114"/>
      <c r="J267" s="115"/>
      <c r="K267" s="116">
        <f>RANK(K269,Csapat!$C$3:P270,0)</f>
        <v>6</v>
      </c>
      <c r="L267" s="117"/>
    </row>
    <row r="268" spans="1:12" ht="19.5" customHeight="1" thickBot="1" x14ac:dyDescent="0.3">
      <c r="A268" s="36" t="s">
        <v>0</v>
      </c>
      <c r="B268" s="37" t="s">
        <v>1</v>
      </c>
      <c r="C268" s="120" t="s">
        <v>2</v>
      </c>
      <c r="D268" s="120"/>
      <c r="E268" s="120" t="s">
        <v>3</v>
      </c>
      <c r="F268" s="120"/>
      <c r="G268" s="120" t="s">
        <v>8</v>
      </c>
      <c r="H268" s="120"/>
      <c r="I268" s="37" t="s">
        <v>6</v>
      </c>
      <c r="J268" s="38" t="s">
        <v>7</v>
      </c>
      <c r="K268" s="118"/>
      <c r="L268" s="119"/>
    </row>
    <row r="269" spans="1:12" ht="19.5" customHeight="1" x14ac:dyDescent="0.25">
      <c r="A269" s="56"/>
      <c r="B269" s="89"/>
      <c r="C269" s="54"/>
      <c r="D269" s="34">
        <f t="shared" ref="D269:D274" si="100">IF(C269&lt;6.19,0,VLOOKUP(C269,rfut,5,TRUE))</f>
        <v>0</v>
      </c>
      <c r="E269" s="54"/>
      <c r="F269" s="34">
        <f t="shared" ref="F269:F274" si="101">IF(E269&lt;1.79,0,VLOOKUP(E269,távol,4,TRUE))</f>
        <v>0</v>
      </c>
      <c r="G269" s="54"/>
      <c r="H269" s="34">
        <f t="shared" ref="H269:H274" si="102">IF(G269&lt;4,0,VLOOKUP(G269,kisl,2,TRUE))</f>
        <v>0</v>
      </c>
      <c r="I269" s="35">
        <f t="shared" ref="I269:I274" si="103">SUM(D269,F269,H269)</f>
        <v>0</v>
      </c>
      <c r="J269" s="101">
        <f>RANK(I269,Egyéni!$J$3:$J$192,0)</f>
        <v>29</v>
      </c>
      <c r="K269" s="105">
        <f>SUM(I269:I274)-MIN(I269:I274)+K274</f>
        <v>0</v>
      </c>
      <c r="L269" s="106"/>
    </row>
    <row r="270" spans="1:12" ht="19.5" customHeight="1" x14ac:dyDescent="0.25">
      <c r="A270" s="50"/>
      <c r="B270" s="89"/>
      <c r="C270" s="55"/>
      <c r="D270" s="30">
        <f t="shared" si="100"/>
        <v>0</v>
      </c>
      <c r="E270" s="55"/>
      <c r="F270" s="34">
        <f t="shared" si="101"/>
        <v>0</v>
      </c>
      <c r="G270" s="55"/>
      <c r="H270" s="30">
        <f t="shared" si="102"/>
        <v>0</v>
      </c>
      <c r="I270" s="31">
        <f t="shared" si="103"/>
        <v>0</v>
      </c>
      <c r="J270" s="102">
        <f>RANK(I270,Egyéni!$J$3:$J$192,0)</f>
        <v>29</v>
      </c>
      <c r="K270" s="107"/>
      <c r="L270" s="108"/>
    </row>
    <row r="271" spans="1:12" ht="19.5" customHeight="1" x14ac:dyDescent="0.25">
      <c r="A271" s="50"/>
      <c r="B271" s="89"/>
      <c r="C271" s="90"/>
      <c r="D271" s="30">
        <f t="shared" si="100"/>
        <v>0</v>
      </c>
      <c r="E271" s="90"/>
      <c r="F271" s="34">
        <f t="shared" si="101"/>
        <v>0</v>
      </c>
      <c r="G271" s="90"/>
      <c r="H271" s="30">
        <f t="shared" si="102"/>
        <v>0</v>
      </c>
      <c r="I271" s="31">
        <f t="shared" si="103"/>
        <v>0</v>
      </c>
      <c r="J271" s="102">
        <f>RANK(I271,Egyéni!$J$3:$J$192,0)</f>
        <v>29</v>
      </c>
      <c r="K271" s="107"/>
      <c r="L271" s="108"/>
    </row>
    <row r="272" spans="1:12" ht="19.5" customHeight="1" thickBot="1" x14ac:dyDescent="0.3">
      <c r="A272" s="50"/>
      <c r="B272" s="89"/>
      <c r="C272" s="90"/>
      <c r="D272" s="30">
        <f t="shared" si="100"/>
        <v>0</v>
      </c>
      <c r="E272" s="90"/>
      <c r="F272" s="34">
        <f t="shared" si="101"/>
        <v>0</v>
      </c>
      <c r="G272" s="90"/>
      <c r="H272" s="30">
        <f t="shared" si="102"/>
        <v>0</v>
      </c>
      <c r="I272" s="31">
        <f t="shared" si="103"/>
        <v>0</v>
      </c>
      <c r="J272" s="102">
        <f>RANK(I272,Egyéni!$J$3:$J$192,0)</f>
        <v>29</v>
      </c>
      <c r="K272" s="109"/>
      <c r="L272" s="110"/>
    </row>
    <row r="273" spans="1:12" ht="19.5" customHeight="1" x14ac:dyDescent="0.25">
      <c r="A273" s="50"/>
      <c r="B273" s="89"/>
      <c r="C273" s="90"/>
      <c r="D273" s="30">
        <f t="shared" si="100"/>
        <v>0</v>
      </c>
      <c r="E273" s="90"/>
      <c r="F273" s="34">
        <f t="shared" si="101"/>
        <v>0</v>
      </c>
      <c r="G273" s="90"/>
      <c r="H273" s="30">
        <f t="shared" si="102"/>
        <v>0</v>
      </c>
      <c r="I273" s="31">
        <f t="shared" si="103"/>
        <v>0</v>
      </c>
      <c r="J273" s="102">
        <f>RANK(I273,Egyéni!$J$3:$J$192,0)</f>
        <v>29</v>
      </c>
      <c r="K273" s="39" t="s">
        <v>17</v>
      </c>
      <c r="L273" s="59"/>
    </row>
    <row r="274" spans="1:12" ht="19.5" customHeight="1" thickBot="1" x14ac:dyDescent="0.3">
      <c r="A274" s="52"/>
      <c r="B274" s="91"/>
      <c r="C274" s="92"/>
      <c r="D274" s="32">
        <f t="shared" si="100"/>
        <v>0</v>
      </c>
      <c r="E274" s="92"/>
      <c r="F274" s="32">
        <f t="shared" si="101"/>
        <v>0</v>
      </c>
      <c r="G274" s="92"/>
      <c r="H274" s="32">
        <f t="shared" si="102"/>
        <v>0</v>
      </c>
      <c r="I274" s="33">
        <f t="shared" si="103"/>
        <v>0</v>
      </c>
      <c r="J274" s="48">
        <f>RANK(I274,Egyéni!$J$3:$J$192,0)</f>
        <v>29</v>
      </c>
      <c r="K274" s="111">
        <f>IF(L273&lt;fiú!$D$2,0,VLOOKUP(L273,hfut,3,TRUE))</f>
        <v>0</v>
      </c>
      <c r="L274" s="112"/>
    </row>
    <row r="275" spans="1:12" ht="19.5" customHeight="1" x14ac:dyDescent="0.25"/>
    <row r="276" spans="1:12" ht="19.5" customHeight="1" thickBot="1" x14ac:dyDescent="0.3"/>
    <row r="277" spans="1:12" ht="19.5" customHeight="1" thickBot="1" x14ac:dyDescent="0.3">
      <c r="A277" s="113"/>
      <c r="B277" s="114"/>
      <c r="C277" s="114"/>
      <c r="D277" s="114"/>
      <c r="E277" s="114"/>
      <c r="F277" s="114"/>
      <c r="G277" s="114"/>
      <c r="H277" s="114"/>
      <c r="I277" s="114"/>
      <c r="J277" s="115"/>
      <c r="K277" s="116">
        <f>RANK(K279,Csapat!$C$3:P280,0)</f>
        <v>6</v>
      </c>
      <c r="L277" s="117"/>
    </row>
    <row r="278" spans="1:12" ht="19.5" customHeight="1" thickBot="1" x14ac:dyDescent="0.3">
      <c r="A278" s="36" t="s">
        <v>0</v>
      </c>
      <c r="B278" s="37" t="s">
        <v>1</v>
      </c>
      <c r="C278" s="120" t="s">
        <v>2</v>
      </c>
      <c r="D278" s="120"/>
      <c r="E278" s="120" t="s">
        <v>3</v>
      </c>
      <c r="F278" s="120"/>
      <c r="G278" s="120" t="s">
        <v>8</v>
      </c>
      <c r="H278" s="120"/>
      <c r="I278" s="37" t="s">
        <v>6</v>
      </c>
      <c r="J278" s="38" t="s">
        <v>7</v>
      </c>
      <c r="K278" s="118"/>
      <c r="L278" s="119"/>
    </row>
    <row r="279" spans="1:12" ht="19.5" customHeight="1" x14ac:dyDescent="0.25">
      <c r="A279" s="56"/>
      <c r="B279" s="89"/>
      <c r="C279" s="54"/>
      <c r="D279" s="34">
        <f t="shared" ref="D279:D284" si="104">IF(C279&lt;6.19,0,VLOOKUP(C279,rfut,5,TRUE))</f>
        <v>0</v>
      </c>
      <c r="E279" s="54"/>
      <c r="F279" s="34">
        <f t="shared" ref="F279:F284" si="105">IF(E279&lt;1.79,0,VLOOKUP(E279,távol,4,TRUE))</f>
        <v>0</v>
      </c>
      <c r="G279" s="54"/>
      <c r="H279" s="34">
        <f t="shared" ref="H279:H284" si="106">IF(G279&lt;4,0,VLOOKUP(G279,kisl,2,TRUE))</f>
        <v>0</v>
      </c>
      <c r="I279" s="35">
        <f t="shared" ref="I279:I284" si="107">SUM(D279,F279,H279)</f>
        <v>0</v>
      </c>
      <c r="J279" s="101">
        <f>RANK(I279,Egyéni!$J$3:$J$192,0)</f>
        <v>29</v>
      </c>
      <c r="K279" s="105">
        <f>SUM(I279:I284)-MIN(I279:I284)+K284</f>
        <v>0</v>
      </c>
      <c r="L279" s="106"/>
    </row>
    <row r="280" spans="1:12" ht="19.5" customHeight="1" x14ac:dyDescent="0.25">
      <c r="A280" s="50"/>
      <c r="B280" s="89"/>
      <c r="C280" s="55"/>
      <c r="D280" s="30">
        <f t="shared" si="104"/>
        <v>0</v>
      </c>
      <c r="E280" s="55"/>
      <c r="F280" s="34">
        <f t="shared" si="105"/>
        <v>0</v>
      </c>
      <c r="G280" s="55"/>
      <c r="H280" s="30">
        <f t="shared" si="106"/>
        <v>0</v>
      </c>
      <c r="I280" s="31">
        <f t="shared" si="107"/>
        <v>0</v>
      </c>
      <c r="J280" s="102">
        <f>RANK(I280,Egyéni!$J$3:$J$192,0)</f>
        <v>29</v>
      </c>
      <c r="K280" s="107"/>
      <c r="L280" s="108"/>
    </row>
    <row r="281" spans="1:12" ht="19.5" customHeight="1" x14ac:dyDescent="0.25">
      <c r="A281" s="50"/>
      <c r="B281" s="89"/>
      <c r="C281" s="90"/>
      <c r="D281" s="30">
        <f t="shared" si="104"/>
        <v>0</v>
      </c>
      <c r="E281" s="90"/>
      <c r="F281" s="34">
        <f t="shared" si="105"/>
        <v>0</v>
      </c>
      <c r="G281" s="90"/>
      <c r="H281" s="30">
        <f t="shared" si="106"/>
        <v>0</v>
      </c>
      <c r="I281" s="31">
        <f t="shared" si="107"/>
        <v>0</v>
      </c>
      <c r="J281" s="102">
        <f>RANK(I281,Egyéni!$J$3:$J$192,0)</f>
        <v>29</v>
      </c>
      <c r="K281" s="107"/>
      <c r="L281" s="108"/>
    </row>
    <row r="282" spans="1:12" ht="19.5" customHeight="1" thickBot="1" x14ac:dyDescent="0.3">
      <c r="A282" s="50"/>
      <c r="B282" s="89"/>
      <c r="C282" s="90"/>
      <c r="D282" s="30">
        <f t="shared" si="104"/>
        <v>0</v>
      </c>
      <c r="E282" s="90"/>
      <c r="F282" s="34">
        <f t="shared" si="105"/>
        <v>0</v>
      </c>
      <c r="G282" s="90"/>
      <c r="H282" s="30">
        <f t="shared" si="106"/>
        <v>0</v>
      </c>
      <c r="I282" s="31">
        <f t="shared" si="107"/>
        <v>0</v>
      </c>
      <c r="J282" s="102">
        <f>RANK(I282,Egyéni!$J$3:$J$192,0)</f>
        <v>29</v>
      </c>
      <c r="K282" s="109"/>
      <c r="L282" s="110"/>
    </row>
    <row r="283" spans="1:12" ht="19.5" customHeight="1" x14ac:dyDescent="0.25">
      <c r="A283" s="50"/>
      <c r="B283" s="89"/>
      <c r="C283" s="90"/>
      <c r="D283" s="30">
        <f t="shared" si="104"/>
        <v>0</v>
      </c>
      <c r="E283" s="90"/>
      <c r="F283" s="34">
        <f t="shared" si="105"/>
        <v>0</v>
      </c>
      <c r="G283" s="90"/>
      <c r="H283" s="30">
        <f t="shared" si="106"/>
        <v>0</v>
      </c>
      <c r="I283" s="31">
        <f t="shared" si="107"/>
        <v>0</v>
      </c>
      <c r="J283" s="102">
        <f>RANK(I283,Egyéni!$J$3:$J$192,0)</f>
        <v>29</v>
      </c>
      <c r="K283" s="39" t="s">
        <v>17</v>
      </c>
      <c r="L283" s="59"/>
    </row>
    <row r="284" spans="1:12" ht="19.5" customHeight="1" thickBot="1" x14ac:dyDescent="0.3">
      <c r="A284" s="52"/>
      <c r="B284" s="91"/>
      <c r="C284" s="92"/>
      <c r="D284" s="32">
        <f t="shared" si="104"/>
        <v>0</v>
      </c>
      <c r="E284" s="92"/>
      <c r="F284" s="32">
        <f t="shared" si="105"/>
        <v>0</v>
      </c>
      <c r="G284" s="92"/>
      <c r="H284" s="32">
        <f t="shared" si="106"/>
        <v>0</v>
      </c>
      <c r="I284" s="33">
        <f t="shared" si="107"/>
        <v>0</v>
      </c>
      <c r="J284" s="48">
        <f>RANK(I284,Egyéni!$J$3:$J$192,0)</f>
        <v>29</v>
      </c>
      <c r="K284" s="111">
        <f>IF(L283&lt;fiú!$D$2,0,VLOOKUP(L283,hfut,3,TRUE))</f>
        <v>0</v>
      </c>
      <c r="L284" s="112"/>
    </row>
    <row r="285" spans="1:12" ht="19.5" customHeight="1" x14ac:dyDescent="0.25"/>
    <row r="286" spans="1:12" ht="19.5" customHeight="1" thickBot="1" x14ac:dyDescent="0.3"/>
    <row r="287" spans="1:12" ht="19.5" customHeight="1" thickBot="1" x14ac:dyDescent="0.3">
      <c r="A287" s="113"/>
      <c r="B287" s="114"/>
      <c r="C287" s="114"/>
      <c r="D287" s="114"/>
      <c r="E287" s="114"/>
      <c r="F287" s="114"/>
      <c r="G287" s="114"/>
      <c r="H287" s="114"/>
      <c r="I287" s="114"/>
      <c r="J287" s="115"/>
      <c r="K287" s="116">
        <f>RANK(K289,Csapat!$C$3:P290,0)</f>
        <v>6</v>
      </c>
      <c r="L287" s="117"/>
    </row>
    <row r="288" spans="1:12" ht="19.5" customHeight="1" thickBot="1" x14ac:dyDescent="0.3">
      <c r="A288" s="36" t="s">
        <v>0</v>
      </c>
      <c r="B288" s="37" t="s">
        <v>1</v>
      </c>
      <c r="C288" s="120" t="s">
        <v>2</v>
      </c>
      <c r="D288" s="120"/>
      <c r="E288" s="120" t="s">
        <v>3</v>
      </c>
      <c r="F288" s="120"/>
      <c r="G288" s="120" t="s">
        <v>8</v>
      </c>
      <c r="H288" s="120"/>
      <c r="I288" s="37" t="s">
        <v>6</v>
      </c>
      <c r="J288" s="38" t="s">
        <v>7</v>
      </c>
      <c r="K288" s="118"/>
      <c r="L288" s="119"/>
    </row>
    <row r="289" spans="1:12" ht="19.5" customHeight="1" x14ac:dyDescent="0.25">
      <c r="A289" s="56"/>
      <c r="B289" s="89"/>
      <c r="C289" s="54"/>
      <c r="D289" s="34">
        <f t="shared" ref="D289:D294" si="108">IF(C289&lt;6.19,0,VLOOKUP(C289,rfut,5,TRUE))</f>
        <v>0</v>
      </c>
      <c r="E289" s="54"/>
      <c r="F289" s="34">
        <f t="shared" ref="F289:F294" si="109">IF(E289&lt;1.79,0,VLOOKUP(E289,távol,4,TRUE))</f>
        <v>0</v>
      </c>
      <c r="G289" s="54"/>
      <c r="H289" s="34">
        <f t="shared" ref="H289:H294" si="110">IF(G289&lt;4,0,VLOOKUP(G289,kisl,2,TRUE))</f>
        <v>0</v>
      </c>
      <c r="I289" s="35">
        <f t="shared" ref="I289:I294" si="111">SUM(D289,F289,H289)</f>
        <v>0</v>
      </c>
      <c r="J289" s="101">
        <f>RANK(I289,Egyéni!$J$3:$J$192,0)</f>
        <v>29</v>
      </c>
      <c r="K289" s="105">
        <f>SUM(I289:I294)-MIN(I289:I294)+K294</f>
        <v>0</v>
      </c>
      <c r="L289" s="106"/>
    </row>
    <row r="290" spans="1:12" ht="19.5" customHeight="1" x14ac:dyDescent="0.25">
      <c r="A290" s="50"/>
      <c r="B290" s="89"/>
      <c r="C290" s="55"/>
      <c r="D290" s="30">
        <f t="shared" si="108"/>
        <v>0</v>
      </c>
      <c r="E290" s="55"/>
      <c r="F290" s="34">
        <f t="shared" si="109"/>
        <v>0</v>
      </c>
      <c r="G290" s="55"/>
      <c r="H290" s="30">
        <f t="shared" si="110"/>
        <v>0</v>
      </c>
      <c r="I290" s="31">
        <f t="shared" si="111"/>
        <v>0</v>
      </c>
      <c r="J290" s="102">
        <f>RANK(I290,Egyéni!$J$3:$J$192,0)</f>
        <v>29</v>
      </c>
      <c r="K290" s="107"/>
      <c r="L290" s="108"/>
    </row>
    <row r="291" spans="1:12" ht="19.5" customHeight="1" x14ac:dyDescent="0.25">
      <c r="A291" s="50"/>
      <c r="B291" s="89"/>
      <c r="C291" s="90"/>
      <c r="D291" s="30">
        <f t="shared" si="108"/>
        <v>0</v>
      </c>
      <c r="E291" s="90"/>
      <c r="F291" s="34">
        <f t="shared" si="109"/>
        <v>0</v>
      </c>
      <c r="G291" s="90"/>
      <c r="H291" s="30">
        <f t="shared" si="110"/>
        <v>0</v>
      </c>
      <c r="I291" s="31">
        <f t="shared" si="111"/>
        <v>0</v>
      </c>
      <c r="J291" s="102">
        <f>RANK(I291,Egyéni!$J$3:$J$192,0)</f>
        <v>29</v>
      </c>
      <c r="K291" s="107"/>
      <c r="L291" s="108"/>
    </row>
    <row r="292" spans="1:12" ht="19.5" customHeight="1" thickBot="1" x14ac:dyDescent="0.3">
      <c r="A292" s="50"/>
      <c r="B292" s="89"/>
      <c r="C292" s="90"/>
      <c r="D292" s="30">
        <f t="shared" si="108"/>
        <v>0</v>
      </c>
      <c r="E292" s="90"/>
      <c r="F292" s="34">
        <f t="shared" si="109"/>
        <v>0</v>
      </c>
      <c r="G292" s="90"/>
      <c r="H292" s="30">
        <f t="shared" si="110"/>
        <v>0</v>
      </c>
      <c r="I292" s="31">
        <f t="shared" si="111"/>
        <v>0</v>
      </c>
      <c r="J292" s="102">
        <f>RANK(I292,Egyéni!$J$3:$J$192,0)</f>
        <v>29</v>
      </c>
      <c r="K292" s="109"/>
      <c r="L292" s="110"/>
    </row>
    <row r="293" spans="1:12" ht="19.5" customHeight="1" x14ac:dyDescent="0.25">
      <c r="A293" s="50"/>
      <c r="B293" s="89"/>
      <c r="C293" s="90"/>
      <c r="D293" s="30">
        <f t="shared" si="108"/>
        <v>0</v>
      </c>
      <c r="E293" s="90"/>
      <c r="F293" s="34">
        <f t="shared" si="109"/>
        <v>0</v>
      </c>
      <c r="G293" s="90"/>
      <c r="H293" s="30">
        <f t="shared" si="110"/>
        <v>0</v>
      </c>
      <c r="I293" s="31">
        <f t="shared" si="111"/>
        <v>0</v>
      </c>
      <c r="J293" s="102">
        <f>RANK(I293,Egyéni!$J$3:$J$192,0)</f>
        <v>29</v>
      </c>
      <c r="K293" s="39" t="s">
        <v>17</v>
      </c>
      <c r="L293" s="59"/>
    </row>
    <row r="294" spans="1:12" ht="19.5" customHeight="1" thickBot="1" x14ac:dyDescent="0.3">
      <c r="A294" s="52"/>
      <c r="B294" s="91"/>
      <c r="C294" s="92"/>
      <c r="D294" s="32">
        <f t="shared" si="108"/>
        <v>0</v>
      </c>
      <c r="E294" s="92"/>
      <c r="F294" s="32">
        <f t="shared" si="109"/>
        <v>0</v>
      </c>
      <c r="G294" s="92"/>
      <c r="H294" s="32">
        <f t="shared" si="110"/>
        <v>0</v>
      </c>
      <c r="I294" s="33">
        <f t="shared" si="111"/>
        <v>0</v>
      </c>
      <c r="J294" s="48">
        <f>RANK(I294,Egyéni!$J$3:$J$192,0)</f>
        <v>29</v>
      </c>
      <c r="K294" s="111">
        <f>IF(L293&lt;fiú!$D$2,0,VLOOKUP(L293,hfut,3,TRUE))</f>
        <v>0</v>
      </c>
      <c r="L294" s="112"/>
    </row>
    <row r="295" spans="1:12" ht="19.5" customHeight="1" x14ac:dyDescent="0.25"/>
    <row r="296" spans="1:12" ht="19.5" customHeight="1" thickBot="1" x14ac:dyDescent="0.3"/>
    <row r="297" spans="1:12" ht="19.5" customHeight="1" thickBot="1" x14ac:dyDescent="0.3">
      <c r="A297" s="113"/>
      <c r="B297" s="114"/>
      <c r="C297" s="114"/>
      <c r="D297" s="114"/>
      <c r="E297" s="114"/>
      <c r="F297" s="114"/>
      <c r="G297" s="114"/>
      <c r="H297" s="114"/>
      <c r="I297" s="114"/>
      <c r="J297" s="115"/>
      <c r="K297" s="116">
        <f>RANK(K299,Csapat!$C$3:P300,0)</f>
        <v>6</v>
      </c>
      <c r="L297" s="117"/>
    </row>
    <row r="298" spans="1:12" ht="19.5" customHeight="1" thickBot="1" x14ac:dyDescent="0.3">
      <c r="A298" s="36" t="s">
        <v>0</v>
      </c>
      <c r="B298" s="37" t="s">
        <v>1</v>
      </c>
      <c r="C298" s="120" t="s">
        <v>2</v>
      </c>
      <c r="D298" s="120"/>
      <c r="E298" s="120" t="s">
        <v>3</v>
      </c>
      <c r="F298" s="120"/>
      <c r="G298" s="120" t="s">
        <v>8</v>
      </c>
      <c r="H298" s="120"/>
      <c r="I298" s="37" t="s">
        <v>6</v>
      </c>
      <c r="J298" s="38" t="s">
        <v>7</v>
      </c>
      <c r="K298" s="118"/>
      <c r="L298" s="119"/>
    </row>
    <row r="299" spans="1:12" ht="19.5" customHeight="1" x14ac:dyDescent="0.25">
      <c r="A299" s="56"/>
      <c r="B299" s="89"/>
      <c r="C299" s="54"/>
      <c r="D299" s="34">
        <f t="shared" ref="D299:D304" si="112">IF(C299&lt;6.19,0,VLOOKUP(C299,rfut,5,TRUE))</f>
        <v>0</v>
      </c>
      <c r="E299" s="54"/>
      <c r="F299" s="34">
        <f t="shared" ref="F299:F304" si="113">IF(E299&lt;1.79,0,VLOOKUP(E299,távol,4,TRUE))</f>
        <v>0</v>
      </c>
      <c r="G299" s="54"/>
      <c r="H299" s="34">
        <f t="shared" ref="H299:H304" si="114">IF(G299&lt;4,0,VLOOKUP(G299,kisl,2,TRUE))</f>
        <v>0</v>
      </c>
      <c r="I299" s="35">
        <f t="shared" ref="I299:I304" si="115">SUM(D299,F299,H299)</f>
        <v>0</v>
      </c>
      <c r="J299" s="101">
        <f>RANK(I299,Egyéni!$J$3:$J$192,0)</f>
        <v>29</v>
      </c>
      <c r="K299" s="105">
        <f>SUM(I299:I304)-MIN(I299:I304)+K304</f>
        <v>0</v>
      </c>
      <c r="L299" s="106"/>
    </row>
    <row r="300" spans="1:12" ht="19.5" customHeight="1" x14ac:dyDescent="0.25">
      <c r="A300" s="50"/>
      <c r="B300" s="89"/>
      <c r="C300" s="55"/>
      <c r="D300" s="30">
        <f t="shared" si="112"/>
        <v>0</v>
      </c>
      <c r="E300" s="55"/>
      <c r="F300" s="34">
        <f t="shared" si="113"/>
        <v>0</v>
      </c>
      <c r="G300" s="55"/>
      <c r="H300" s="30">
        <f t="shared" si="114"/>
        <v>0</v>
      </c>
      <c r="I300" s="31">
        <f t="shared" si="115"/>
        <v>0</v>
      </c>
      <c r="J300" s="102">
        <f>RANK(I300,Egyéni!$J$3:$J$192,0)</f>
        <v>29</v>
      </c>
      <c r="K300" s="107"/>
      <c r="L300" s="108"/>
    </row>
    <row r="301" spans="1:12" ht="19.5" customHeight="1" x14ac:dyDescent="0.25">
      <c r="A301" s="50"/>
      <c r="B301" s="89"/>
      <c r="C301" s="90"/>
      <c r="D301" s="30">
        <f t="shared" si="112"/>
        <v>0</v>
      </c>
      <c r="E301" s="90"/>
      <c r="F301" s="34">
        <f t="shared" si="113"/>
        <v>0</v>
      </c>
      <c r="G301" s="90"/>
      <c r="H301" s="30">
        <f t="shared" si="114"/>
        <v>0</v>
      </c>
      <c r="I301" s="31">
        <f t="shared" si="115"/>
        <v>0</v>
      </c>
      <c r="J301" s="102">
        <f>RANK(I301,Egyéni!$J$3:$J$192,0)</f>
        <v>29</v>
      </c>
      <c r="K301" s="107"/>
      <c r="L301" s="108"/>
    </row>
    <row r="302" spans="1:12" ht="19.5" customHeight="1" thickBot="1" x14ac:dyDescent="0.3">
      <c r="A302" s="50"/>
      <c r="B302" s="89"/>
      <c r="C302" s="90"/>
      <c r="D302" s="30">
        <f t="shared" si="112"/>
        <v>0</v>
      </c>
      <c r="E302" s="90"/>
      <c r="F302" s="34">
        <f t="shared" si="113"/>
        <v>0</v>
      </c>
      <c r="G302" s="90"/>
      <c r="H302" s="30">
        <f t="shared" si="114"/>
        <v>0</v>
      </c>
      <c r="I302" s="31">
        <f t="shared" si="115"/>
        <v>0</v>
      </c>
      <c r="J302" s="102">
        <f>RANK(I302,Egyéni!$J$3:$J$192,0)</f>
        <v>29</v>
      </c>
      <c r="K302" s="109"/>
      <c r="L302" s="110"/>
    </row>
    <row r="303" spans="1:12" ht="19.5" customHeight="1" x14ac:dyDescent="0.25">
      <c r="A303" s="50"/>
      <c r="B303" s="89"/>
      <c r="C303" s="90"/>
      <c r="D303" s="30">
        <f t="shared" si="112"/>
        <v>0</v>
      </c>
      <c r="E303" s="90"/>
      <c r="F303" s="34">
        <f t="shared" si="113"/>
        <v>0</v>
      </c>
      <c r="G303" s="90"/>
      <c r="H303" s="30">
        <f t="shared" si="114"/>
        <v>0</v>
      </c>
      <c r="I303" s="31">
        <f t="shared" si="115"/>
        <v>0</v>
      </c>
      <c r="J303" s="102">
        <f>RANK(I303,Egyéni!$J$3:$J$192,0)</f>
        <v>29</v>
      </c>
      <c r="K303" s="39" t="s">
        <v>17</v>
      </c>
      <c r="L303" s="59"/>
    </row>
    <row r="304" spans="1:12" ht="19.5" customHeight="1" thickBot="1" x14ac:dyDescent="0.3">
      <c r="A304" s="52"/>
      <c r="B304" s="91"/>
      <c r="C304" s="92"/>
      <c r="D304" s="32">
        <f t="shared" si="112"/>
        <v>0</v>
      </c>
      <c r="E304" s="92"/>
      <c r="F304" s="32">
        <f t="shared" si="113"/>
        <v>0</v>
      </c>
      <c r="G304" s="92"/>
      <c r="H304" s="32">
        <f t="shared" si="114"/>
        <v>0</v>
      </c>
      <c r="I304" s="33">
        <f t="shared" si="115"/>
        <v>0</v>
      </c>
      <c r="J304" s="48">
        <f>RANK(I304,Egyéni!$J$3:$J$192,0)</f>
        <v>29</v>
      </c>
      <c r="K304" s="111">
        <f>IF(L303&lt;fiú!$D$2,0,VLOOKUP(L303,hfut,3,TRUE))</f>
        <v>0</v>
      </c>
      <c r="L304" s="112"/>
    </row>
    <row r="305" ht="19.5" customHeight="1" x14ac:dyDescent="0.25"/>
    <row r="306" ht="19.5" customHeight="1" x14ac:dyDescent="0.25"/>
  </sheetData>
  <sheetProtection algorithmName="SHA-512" hashValue="2DZuMhU3B746yBMA1El88q7RWnV4dATFG0Lzptl+WqjwFMu9I6f7fYIF5uyXCs+aDT/bq97CPz2xYsn+fGINJw==" saltValue="sCe/uW55570JKt0+Pq53MQ==" spinCount="100000" sheet="1" objects="1" scenarios="1"/>
  <mergeCells count="223"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A247:J247"/>
    <mergeCell ref="K247:L248"/>
    <mergeCell ref="C248:D248"/>
    <mergeCell ref="E248:F248"/>
    <mergeCell ref="G248:H248"/>
    <mergeCell ref="K249:L252"/>
    <mergeCell ref="K254:L254"/>
    <mergeCell ref="A257:J257"/>
    <mergeCell ref="K257:L258"/>
    <mergeCell ref="C258:D258"/>
    <mergeCell ref="E258:F258"/>
    <mergeCell ref="G258:H258"/>
    <mergeCell ref="K259:L262"/>
    <mergeCell ref="K264:L264"/>
    <mergeCell ref="A267:J267"/>
    <mergeCell ref="K267:L268"/>
    <mergeCell ref="C268:D268"/>
    <mergeCell ref="E268:F268"/>
    <mergeCell ref="G268:H268"/>
    <mergeCell ref="K269:L272"/>
    <mergeCell ref="K274:L274"/>
    <mergeCell ref="A277:J277"/>
    <mergeCell ref="K277:L278"/>
    <mergeCell ref="C278:D278"/>
    <mergeCell ref="E278:F278"/>
    <mergeCell ref="G278:H278"/>
    <mergeCell ref="K279:L282"/>
    <mergeCell ref="K284:L284"/>
    <mergeCell ref="A287:J287"/>
    <mergeCell ref="K287:L288"/>
    <mergeCell ref="C288:D288"/>
    <mergeCell ref="E288:F288"/>
    <mergeCell ref="G288:H288"/>
    <mergeCell ref="K289:L292"/>
    <mergeCell ref="K294:L294"/>
    <mergeCell ref="A297:J297"/>
    <mergeCell ref="K297:L298"/>
    <mergeCell ref="C298:D298"/>
    <mergeCell ref="E298:F298"/>
    <mergeCell ref="G298:H298"/>
    <mergeCell ref="K299:L302"/>
    <mergeCell ref="K304:L304"/>
  </mergeCells>
  <conditionalFormatting sqref="B4:B25">
    <cfRule type="cellIs" dxfId="97" priority="326" operator="lessThan">
      <formula>2012</formula>
    </cfRule>
    <cfRule type="cellIs" dxfId="96" priority="327" operator="greaterThan">
      <formula>2013</formula>
    </cfRule>
  </conditionalFormatting>
  <conditionalFormatting sqref="D4:D25 H4:H25 K34:L34 D29:D34 H29:H34 F4:F25 F29:F34">
    <cfRule type="cellIs" dxfId="95" priority="281" operator="equal">
      <formula>300</formula>
    </cfRule>
  </conditionalFormatting>
  <conditionalFormatting sqref="D39:D44 H39:H44 K44:L44 K54:L54 D49:D54 H49:H54 K64:L64 D59:D64 H59:H64 K74:L74 H69:H74 D69:D74">
    <cfRule type="cellIs" dxfId="94" priority="280" operator="equal">
      <formula>300</formula>
    </cfRule>
  </conditionalFormatting>
  <conditionalFormatting sqref="D79:D84 H79:H84 K84:L84 K94:L94 K104:L104 K114:L114 H109:H114 D109:D114 D99:D104 H99:H104 H89:H94 D89:D94">
    <cfRule type="cellIs" dxfId="93" priority="279" operator="equal">
      <formula>300</formula>
    </cfRule>
  </conditionalFormatting>
  <conditionalFormatting sqref="D119:D124 H119:H124 K124:L124 K134:L134 H129:H134 D129:D134 D139:D144 H139:H144 K144:L144 K154:L154 H149:H154 D149:D154">
    <cfRule type="cellIs" dxfId="92" priority="277" operator="equal">
      <formula>300</formula>
    </cfRule>
  </conditionalFormatting>
  <conditionalFormatting sqref="D159:D164 H159:H164 K164:L164 K174:L174 H169:H174 D169:D174 D179:D184 H179:H184 K184:L184 K194:L194 D189:D194 H189:H194">
    <cfRule type="cellIs" dxfId="91" priority="276" operator="equal">
      <formula>300</formula>
    </cfRule>
  </conditionalFormatting>
  <conditionalFormatting sqref="D199:D204 H199:H204 K204:L204 K214:L214 H209:H214 D209:D214 D219:D224 H219:H224 K224:L224 K234:L234 H229:H234 D229:D234">
    <cfRule type="cellIs" dxfId="90" priority="275" operator="equal">
      <formula>300</formula>
    </cfRule>
  </conditionalFormatting>
  <conditionalFormatting sqref="D239:D244 H239:H244 K244:L244">
    <cfRule type="cellIs" dxfId="89" priority="274" operator="equal">
      <formula>300</formula>
    </cfRule>
  </conditionalFormatting>
  <conditionalFormatting sqref="F39:F44">
    <cfRule type="cellIs" dxfId="88" priority="273" operator="equal">
      <formula>300</formula>
    </cfRule>
  </conditionalFormatting>
  <conditionalFormatting sqref="F49:F54">
    <cfRule type="cellIs" dxfId="87" priority="272" operator="equal">
      <formula>300</formula>
    </cfRule>
  </conditionalFormatting>
  <conditionalFormatting sqref="F59:F64">
    <cfRule type="cellIs" dxfId="86" priority="271" operator="equal">
      <formula>300</formula>
    </cfRule>
  </conditionalFormatting>
  <conditionalFormatting sqref="F69:F74">
    <cfRule type="cellIs" dxfId="85" priority="270" operator="equal">
      <formula>300</formula>
    </cfRule>
  </conditionalFormatting>
  <conditionalFormatting sqref="F79:F84">
    <cfRule type="cellIs" dxfId="84" priority="269" operator="equal">
      <formula>300</formula>
    </cfRule>
  </conditionalFormatting>
  <conditionalFormatting sqref="F89:F94">
    <cfRule type="cellIs" dxfId="83" priority="268" operator="equal">
      <formula>300</formula>
    </cfRule>
  </conditionalFormatting>
  <conditionalFormatting sqref="F99:F104">
    <cfRule type="cellIs" dxfId="82" priority="267" operator="equal">
      <formula>300</formula>
    </cfRule>
  </conditionalFormatting>
  <conditionalFormatting sqref="F109:F114">
    <cfRule type="cellIs" dxfId="81" priority="266" operator="equal">
      <formula>300</formula>
    </cfRule>
  </conditionalFormatting>
  <conditionalFormatting sqref="F119:F124">
    <cfRule type="cellIs" dxfId="80" priority="265" operator="equal">
      <formula>300</formula>
    </cfRule>
  </conditionalFormatting>
  <conditionalFormatting sqref="F129:F134">
    <cfRule type="cellIs" dxfId="79" priority="264" operator="equal">
      <formula>300</formula>
    </cfRule>
  </conditionalFormatting>
  <conditionalFormatting sqref="F139:F144">
    <cfRule type="cellIs" dxfId="78" priority="263" operator="equal">
      <formula>300</formula>
    </cfRule>
  </conditionalFormatting>
  <conditionalFormatting sqref="F149:F154">
    <cfRule type="cellIs" dxfId="77" priority="262" operator="equal">
      <formula>300</formula>
    </cfRule>
  </conditionalFormatting>
  <conditionalFormatting sqref="F159:F164">
    <cfRule type="cellIs" dxfId="76" priority="261" operator="equal">
      <formula>300</formula>
    </cfRule>
  </conditionalFormatting>
  <conditionalFormatting sqref="F169:F174">
    <cfRule type="cellIs" dxfId="75" priority="260" operator="equal">
      <formula>300</formula>
    </cfRule>
  </conditionalFormatting>
  <conditionalFormatting sqref="F179:F184">
    <cfRule type="cellIs" dxfId="74" priority="259" operator="equal">
      <formula>300</formula>
    </cfRule>
  </conditionalFormatting>
  <conditionalFormatting sqref="F189:F194">
    <cfRule type="cellIs" dxfId="73" priority="258" operator="equal">
      <formula>300</formula>
    </cfRule>
  </conditionalFormatting>
  <conditionalFormatting sqref="F199:F204">
    <cfRule type="cellIs" dxfId="72" priority="257" operator="equal">
      <formula>300</formula>
    </cfRule>
  </conditionalFormatting>
  <conditionalFormatting sqref="F209:F214">
    <cfRule type="cellIs" dxfId="71" priority="256" operator="equal">
      <formula>300</formula>
    </cfRule>
  </conditionalFormatting>
  <conditionalFormatting sqref="F219:F224">
    <cfRule type="cellIs" dxfId="70" priority="255" operator="equal">
      <formula>300</formula>
    </cfRule>
  </conditionalFormatting>
  <conditionalFormatting sqref="F229:F234">
    <cfRule type="cellIs" dxfId="69" priority="254" operator="equal">
      <formula>300</formula>
    </cfRule>
  </conditionalFormatting>
  <conditionalFormatting sqref="F239:F244">
    <cfRule type="cellIs" dxfId="68" priority="253" operator="equal">
      <formula>300</formula>
    </cfRule>
  </conditionalFormatting>
  <conditionalFormatting sqref="B29:B34">
    <cfRule type="cellIs" dxfId="67" priority="163" operator="lessThan">
      <formula>2012</formula>
    </cfRule>
    <cfRule type="cellIs" dxfId="66" priority="164" operator="greaterThan">
      <formula>2013</formula>
    </cfRule>
  </conditionalFormatting>
  <conditionalFormatting sqref="D249:D254 H249:H254 K254:L254">
    <cfRule type="cellIs" dxfId="65" priority="78" operator="equal">
      <formula>300</formula>
    </cfRule>
  </conditionalFormatting>
  <conditionalFormatting sqref="F249:F254">
    <cfRule type="cellIs" dxfId="64" priority="77" operator="equal">
      <formula>300</formula>
    </cfRule>
  </conditionalFormatting>
  <conditionalFormatting sqref="D259:D264 H259:H264 K264:L264">
    <cfRule type="cellIs" dxfId="63" priority="74" operator="equal">
      <formula>300</formula>
    </cfRule>
  </conditionalFormatting>
  <conditionalFormatting sqref="F259:F264">
    <cfRule type="cellIs" dxfId="62" priority="73" operator="equal">
      <formula>300</formula>
    </cfRule>
  </conditionalFormatting>
  <conditionalFormatting sqref="D269:D274 H269:H274 K274:L274">
    <cfRule type="cellIs" dxfId="61" priority="70" operator="equal">
      <formula>300</formula>
    </cfRule>
  </conditionalFormatting>
  <conditionalFormatting sqref="F269:F274">
    <cfRule type="cellIs" dxfId="60" priority="69" operator="equal">
      <formula>300</formula>
    </cfRule>
  </conditionalFormatting>
  <conditionalFormatting sqref="D279:D284 H279:H284 K284:L284">
    <cfRule type="cellIs" dxfId="59" priority="66" operator="equal">
      <formula>300</formula>
    </cfRule>
  </conditionalFormatting>
  <conditionalFormatting sqref="F279:F284">
    <cfRule type="cellIs" dxfId="58" priority="65" operator="equal">
      <formula>300</formula>
    </cfRule>
  </conditionalFormatting>
  <conditionalFormatting sqref="D289:D294 H289:H294 K294:L294">
    <cfRule type="cellIs" dxfId="57" priority="62" operator="equal">
      <formula>300</formula>
    </cfRule>
  </conditionalFormatting>
  <conditionalFormatting sqref="F289:F294">
    <cfRule type="cellIs" dxfId="56" priority="61" operator="equal">
      <formula>300</formula>
    </cfRule>
  </conditionalFormatting>
  <conditionalFormatting sqref="D299:D304 H299:H304 K304:L304">
    <cfRule type="cellIs" dxfId="55" priority="58" operator="equal">
      <formula>300</formula>
    </cfRule>
  </conditionalFormatting>
  <conditionalFormatting sqref="F299:F304">
    <cfRule type="cellIs" dxfId="54" priority="57" operator="equal">
      <formula>300</formula>
    </cfRule>
  </conditionalFormatting>
  <conditionalFormatting sqref="B39:B44">
    <cfRule type="cellIs" dxfId="53" priority="53" operator="lessThan">
      <formula>2012</formula>
    </cfRule>
    <cfRule type="cellIs" dxfId="52" priority="54" operator="greaterThan">
      <formula>2013</formula>
    </cfRule>
  </conditionalFormatting>
  <conditionalFormatting sqref="B49:B54">
    <cfRule type="cellIs" dxfId="51" priority="51" operator="lessThan">
      <formula>2012</formula>
    </cfRule>
    <cfRule type="cellIs" dxfId="50" priority="52" operator="greaterThan">
      <formula>2013</formula>
    </cfRule>
  </conditionalFormatting>
  <conditionalFormatting sqref="B59:B64">
    <cfRule type="cellIs" dxfId="49" priority="49" operator="lessThan">
      <formula>2012</formula>
    </cfRule>
    <cfRule type="cellIs" dxfId="48" priority="50" operator="greaterThan">
      <formula>2013</formula>
    </cfRule>
  </conditionalFormatting>
  <conditionalFormatting sqref="B69:B74">
    <cfRule type="cellIs" dxfId="47" priority="47" operator="lessThan">
      <formula>2012</formula>
    </cfRule>
    <cfRule type="cellIs" dxfId="46" priority="48" operator="greaterThan">
      <formula>2013</formula>
    </cfRule>
  </conditionalFormatting>
  <conditionalFormatting sqref="B79:B84">
    <cfRule type="cellIs" dxfId="45" priority="45" operator="lessThan">
      <formula>2012</formula>
    </cfRule>
    <cfRule type="cellIs" dxfId="44" priority="46" operator="greaterThan">
      <formula>2013</formula>
    </cfRule>
  </conditionalFormatting>
  <conditionalFormatting sqref="B89:B94">
    <cfRule type="cellIs" dxfId="43" priority="43" operator="lessThan">
      <formula>2012</formula>
    </cfRule>
    <cfRule type="cellIs" dxfId="42" priority="44" operator="greaterThan">
      <formula>2013</formula>
    </cfRule>
  </conditionalFormatting>
  <conditionalFormatting sqref="B99:B104">
    <cfRule type="cellIs" dxfId="41" priority="41" operator="lessThan">
      <formula>2012</formula>
    </cfRule>
    <cfRule type="cellIs" dxfId="40" priority="42" operator="greaterThan">
      <formula>2013</formula>
    </cfRule>
  </conditionalFormatting>
  <conditionalFormatting sqref="B109:B114">
    <cfRule type="cellIs" dxfId="39" priority="39" operator="lessThan">
      <formula>2012</formula>
    </cfRule>
    <cfRule type="cellIs" dxfId="38" priority="40" operator="greaterThan">
      <formula>2013</formula>
    </cfRule>
  </conditionalFormatting>
  <conditionalFormatting sqref="B119:B124">
    <cfRule type="cellIs" dxfId="37" priority="37" operator="lessThan">
      <formula>2012</formula>
    </cfRule>
    <cfRule type="cellIs" dxfId="36" priority="38" operator="greaterThan">
      <formula>2013</formula>
    </cfRule>
  </conditionalFormatting>
  <conditionalFormatting sqref="B129:B134">
    <cfRule type="cellIs" dxfId="35" priority="35" operator="lessThan">
      <formula>2012</formula>
    </cfRule>
    <cfRule type="cellIs" dxfId="34" priority="36" operator="greaterThan">
      <formula>2013</formula>
    </cfRule>
  </conditionalFormatting>
  <conditionalFormatting sqref="B139:B144">
    <cfRule type="cellIs" dxfId="33" priority="33" operator="lessThan">
      <formula>2012</formula>
    </cfRule>
    <cfRule type="cellIs" dxfId="32" priority="34" operator="greaterThan">
      <formula>2013</formula>
    </cfRule>
  </conditionalFormatting>
  <conditionalFormatting sqref="B149:B154">
    <cfRule type="cellIs" dxfId="31" priority="31" operator="lessThan">
      <formula>2012</formula>
    </cfRule>
    <cfRule type="cellIs" dxfId="30" priority="32" operator="greaterThan">
      <formula>2013</formula>
    </cfRule>
  </conditionalFormatting>
  <conditionalFormatting sqref="B159:B164">
    <cfRule type="cellIs" dxfId="29" priority="29" operator="lessThan">
      <formula>2012</formula>
    </cfRule>
    <cfRule type="cellIs" dxfId="28" priority="30" operator="greaterThan">
      <formula>2013</formula>
    </cfRule>
  </conditionalFormatting>
  <conditionalFormatting sqref="B169:B174">
    <cfRule type="cellIs" dxfId="27" priority="27" operator="lessThan">
      <formula>2012</formula>
    </cfRule>
    <cfRule type="cellIs" dxfId="26" priority="28" operator="greaterThan">
      <formula>2013</formula>
    </cfRule>
  </conditionalFormatting>
  <conditionalFormatting sqref="B179:B184">
    <cfRule type="cellIs" dxfId="25" priority="25" operator="lessThan">
      <formula>2012</formula>
    </cfRule>
    <cfRule type="cellIs" dxfId="24" priority="26" operator="greaterThan">
      <formula>2013</formula>
    </cfRule>
  </conditionalFormatting>
  <conditionalFormatting sqref="B189:B194">
    <cfRule type="cellIs" dxfId="23" priority="23" operator="lessThan">
      <formula>2012</formula>
    </cfRule>
    <cfRule type="cellIs" dxfId="22" priority="24" operator="greaterThan">
      <formula>2013</formula>
    </cfRule>
  </conditionalFormatting>
  <conditionalFormatting sqref="B199:B204">
    <cfRule type="cellIs" dxfId="21" priority="21" operator="lessThan">
      <formula>2012</formula>
    </cfRule>
    <cfRule type="cellIs" dxfId="20" priority="22" operator="greaterThan">
      <formula>2013</formula>
    </cfRule>
  </conditionalFormatting>
  <conditionalFormatting sqref="B209:B214">
    <cfRule type="cellIs" dxfId="19" priority="19" operator="lessThan">
      <formula>2012</formula>
    </cfRule>
    <cfRule type="cellIs" dxfId="18" priority="20" operator="greaterThan">
      <formula>2013</formula>
    </cfRule>
  </conditionalFormatting>
  <conditionalFormatting sqref="B219:B224">
    <cfRule type="cellIs" dxfId="17" priority="17" operator="lessThan">
      <formula>2012</formula>
    </cfRule>
    <cfRule type="cellIs" dxfId="16" priority="18" operator="greaterThan">
      <formula>2013</formula>
    </cfRule>
  </conditionalFormatting>
  <conditionalFormatting sqref="B229:B234">
    <cfRule type="cellIs" dxfId="15" priority="15" operator="lessThan">
      <formula>2012</formula>
    </cfRule>
    <cfRule type="cellIs" dxfId="14" priority="16" operator="greaterThan">
      <formula>2013</formula>
    </cfRule>
  </conditionalFormatting>
  <conditionalFormatting sqref="B239:B244">
    <cfRule type="cellIs" dxfId="13" priority="13" operator="lessThan">
      <formula>2012</formula>
    </cfRule>
    <cfRule type="cellIs" dxfId="12" priority="14" operator="greaterThan">
      <formula>2013</formula>
    </cfRule>
  </conditionalFormatting>
  <conditionalFormatting sqref="B249:B254">
    <cfRule type="cellIs" dxfId="11" priority="11" operator="lessThan">
      <formula>2012</formula>
    </cfRule>
    <cfRule type="cellIs" dxfId="10" priority="12" operator="greaterThan">
      <formula>2013</formula>
    </cfRule>
  </conditionalFormatting>
  <conditionalFormatting sqref="B259:B264">
    <cfRule type="cellIs" dxfId="9" priority="9" operator="lessThan">
      <formula>2012</formula>
    </cfRule>
    <cfRule type="cellIs" dxfId="8" priority="10" operator="greaterThan">
      <formula>2013</formula>
    </cfRule>
  </conditionalFormatting>
  <conditionalFormatting sqref="B269:B274">
    <cfRule type="cellIs" dxfId="7" priority="7" operator="lessThan">
      <formula>2012</formula>
    </cfRule>
    <cfRule type="cellIs" dxfId="6" priority="8" operator="greaterThan">
      <formula>2013</formula>
    </cfRule>
  </conditionalFormatting>
  <conditionalFormatting sqref="B279:B284">
    <cfRule type="cellIs" dxfId="5" priority="5" operator="lessThan">
      <formula>2012</formula>
    </cfRule>
    <cfRule type="cellIs" dxfId="4" priority="6" operator="greaterThan">
      <formula>2013</formula>
    </cfRule>
  </conditionalFormatting>
  <conditionalFormatting sqref="B289:B294">
    <cfRule type="cellIs" dxfId="3" priority="3" operator="lessThan">
      <formula>2012</formula>
    </cfRule>
    <cfRule type="cellIs" dxfId="2" priority="4" operator="greaterThan">
      <formula>2013</formula>
    </cfRule>
  </conditionalFormatting>
  <conditionalFormatting sqref="B299:B304">
    <cfRule type="cellIs" dxfId="1" priority="1" operator="lessThan">
      <formula>2012</formula>
    </cfRule>
    <cfRule type="cellIs" dxfId="0" priority="2" operator="greaterThan">
      <formula>2013</formula>
    </cfRule>
  </conditionalFormatting>
  <pageMargins left="0.7" right="0.7" top="0.75" bottom="0.75" header="0.3" footer="0.3"/>
  <pageSetup paperSize="9" scale="63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92"/>
  <sheetViews>
    <sheetView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8554687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30" t="s">
        <v>179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7" ht="15.75" thickBot="1" x14ac:dyDescent="0.3">
      <c r="A2" s="65" t="s">
        <v>173</v>
      </c>
      <c r="B2" s="65" t="s">
        <v>0</v>
      </c>
      <c r="C2" s="65" t="s">
        <v>175</v>
      </c>
      <c r="D2" s="65" t="s">
        <v>2</v>
      </c>
      <c r="E2" s="65" t="s">
        <v>174</v>
      </c>
      <c r="F2" s="65" t="s">
        <v>177</v>
      </c>
      <c r="G2" s="65" t="s">
        <v>174</v>
      </c>
      <c r="H2" s="65" t="s">
        <v>176</v>
      </c>
      <c r="I2" s="65" t="s">
        <v>174</v>
      </c>
      <c r="J2" s="65" t="s">
        <v>178</v>
      </c>
      <c r="K2" s="65"/>
      <c r="L2" s="65" t="s">
        <v>5</v>
      </c>
    </row>
    <row r="3" spans="1:17" x14ac:dyDescent="0.25">
      <c r="A3" s="79" t="s">
        <v>18</v>
      </c>
      <c r="B3" s="66" t="str">
        <f>Be!A51</f>
        <v>Fehér István</v>
      </c>
      <c r="C3" s="67">
        <f>Be!B51</f>
        <v>2012</v>
      </c>
      <c r="D3" s="68">
        <f>Be!C51</f>
        <v>9.7799999999999994</v>
      </c>
      <c r="E3" s="69">
        <f>Be!D51</f>
        <v>127</v>
      </c>
      <c r="F3" s="68">
        <f>Be!E51</f>
        <v>3.73</v>
      </c>
      <c r="G3" s="69">
        <f>Be!F51</f>
        <v>85</v>
      </c>
      <c r="H3" s="68">
        <f>Be!G51</f>
        <v>38.590000000000003</v>
      </c>
      <c r="I3" s="69">
        <f>Be!H51</f>
        <v>98</v>
      </c>
      <c r="J3" s="70">
        <f>Be!I51</f>
        <v>310</v>
      </c>
      <c r="K3" s="71"/>
      <c r="L3" s="103" t="str">
        <f>Be!A47</f>
        <v>Várkonyi István Általános Iskola, Cegléd</v>
      </c>
    </row>
    <row r="4" spans="1:17" x14ac:dyDescent="0.25">
      <c r="A4" s="80" t="s">
        <v>19</v>
      </c>
      <c r="B4" s="72" t="str">
        <f>Be!A43</f>
        <v>Ugrin Marcell Dániel</v>
      </c>
      <c r="C4" s="73">
        <f>Be!B43</f>
        <v>2012</v>
      </c>
      <c r="D4" s="74">
        <f>Be!C43</f>
        <v>9.8800000000000008</v>
      </c>
      <c r="E4" s="75">
        <f>Be!D43</f>
        <v>123</v>
      </c>
      <c r="F4" s="74">
        <f>Be!E43</f>
        <v>3.69</v>
      </c>
      <c r="G4" s="75">
        <f>Be!F43</f>
        <v>83</v>
      </c>
      <c r="H4" s="74">
        <f>Be!G43</f>
        <v>29.42</v>
      </c>
      <c r="I4" s="75">
        <f>Be!H43</f>
        <v>71</v>
      </c>
      <c r="J4" s="76">
        <f>Be!I43</f>
        <v>277</v>
      </c>
      <c r="K4" s="77"/>
      <c r="L4" s="78" t="str">
        <f>Be!A37</f>
        <v>Ceglédi Református Általános Iskola és Óvoda</v>
      </c>
    </row>
    <row r="5" spans="1:17" x14ac:dyDescent="0.25">
      <c r="A5" s="81" t="s">
        <v>20</v>
      </c>
      <c r="B5" s="72" t="str">
        <f>Be!A63</f>
        <v>Raffai József Martin</v>
      </c>
      <c r="C5" s="73">
        <f>Be!B63</f>
        <v>2012</v>
      </c>
      <c r="D5" s="74">
        <f>Be!C63</f>
        <v>9.9600000000000009</v>
      </c>
      <c r="E5" s="75">
        <f>Be!D63</f>
        <v>120</v>
      </c>
      <c r="F5" s="74">
        <f>Be!E63</f>
        <v>3.49</v>
      </c>
      <c r="G5" s="75">
        <f>Be!F63</f>
        <v>74</v>
      </c>
      <c r="H5" s="74">
        <f>Be!G63</f>
        <v>32.29</v>
      </c>
      <c r="I5" s="75">
        <f>Be!H63</f>
        <v>80</v>
      </c>
      <c r="J5" s="76">
        <f>Be!I63</f>
        <v>274</v>
      </c>
      <c r="K5" s="77"/>
      <c r="L5" s="78" t="str">
        <f>Be!A57</f>
        <v>Somogyi Imre Általános Iskola, Abony</v>
      </c>
    </row>
    <row r="6" spans="1:17" x14ac:dyDescent="0.25">
      <c r="A6" s="80" t="s">
        <v>21</v>
      </c>
      <c r="B6" s="72" t="str">
        <f>Be!A40</f>
        <v>Guszti Áron</v>
      </c>
      <c r="C6" s="73">
        <f>Be!B40</f>
        <v>2012</v>
      </c>
      <c r="D6" s="74">
        <f>Be!C40</f>
        <v>9.94</v>
      </c>
      <c r="E6" s="75">
        <f>Be!D40</f>
        <v>121</v>
      </c>
      <c r="F6" s="74">
        <f>Be!E40</f>
        <v>3.63</v>
      </c>
      <c r="G6" s="75">
        <f>Be!F40</f>
        <v>80</v>
      </c>
      <c r="H6" s="74">
        <f>Be!G40</f>
        <v>27.95</v>
      </c>
      <c r="I6" s="75">
        <f>Be!H40</f>
        <v>67</v>
      </c>
      <c r="J6" s="76">
        <f>Be!I40</f>
        <v>268</v>
      </c>
      <c r="K6" s="77"/>
      <c r="L6" s="78" t="str">
        <f>Be!A37</f>
        <v>Ceglédi Református Általános Iskola és Óvoda</v>
      </c>
      <c r="Q6" s="40"/>
    </row>
    <row r="7" spans="1:17" x14ac:dyDescent="0.25">
      <c r="A7" s="81" t="s">
        <v>22</v>
      </c>
      <c r="B7" s="72" t="str">
        <f>Be!A41</f>
        <v>Homola Mihály</v>
      </c>
      <c r="C7" s="73">
        <f>Be!B41</f>
        <v>2012</v>
      </c>
      <c r="D7" s="74">
        <f>Be!C41</f>
        <v>9.92</v>
      </c>
      <c r="E7" s="75">
        <f>Be!D41</f>
        <v>121</v>
      </c>
      <c r="F7" s="74">
        <f>Be!E41</f>
        <v>3.75</v>
      </c>
      <c r="G7" s="75">
        <f>Be!F41</f>
        <v>86</v>
      </c>
      <c r="H7" s="74">
        <f>Be!G41</f>
        <v>23.65</v>
      </c>
      <c r="I7" s="75">
        <f>Be!H41</f>
        <v>54</v>
      </c>
      <c r="J7" s="76">
        <f>Be!I41</f>
        <v>261</v>
      </c>
      <c r="K7" s="77"/>
      <c r="L7" s="78" t="str">
        <f>Be!A37</f>
        <v>Ceglédi Református Általános Iskola és Óvoda</v>
      </c>
      <c r="Q7" s="40"/>
    </row>
    <row r="8" spans="1:17" x14ac:dyDescent="0.25">
      <c r="A8" s="80" t="s">
        <v>23</v>
      </c>
      <c r="B8" s="72" t="str">
        <f>Be!A54</f>
        <v>Vecseri Brendon</v>
      </c>
      <c r="C8" s="73">
        <f>Be!B54</f>
        <v>2012</v>
      </c>
      <c r="D8" s="74">
        <f>Be!C54</f>
        <v>9.98</v>
      </c>
      <c r="E8" s="75">
        <f>Be!D54</f>
        <v>119</v>
      </c>
      <c r="F8" s="74">
        <f>Be!E54</f>
        <v>3.45</v>
      </c>
      <c r="G8" s="75">
        <f>Be!F54</f>
        <v>72</v>
      </c>
      <c r="H8" s="74">
        <f>Be!G54</f>
        <v>28.18</v>
      </c>
      <c r="I8" s="75">
        <f>Be!H54</f>
        <v>67</v>
      </c>
      <c r="J8" s="76">
        <f>Be!I54</f>
        <v>258</v>
      </c>
      <c r="K8" s="77"/>
      <c r="L8" s="78" t="str">
        <f>Be!A47</f>
        <v>Várkonyi István Általános Iskola, Cegléd</v>
      </c>
    </row>
    <row r="9" spans="1:17" x14ac:dyDescent="0.25">
      <c r="A9" s="81" t="s">
        <v>24</v>
      </c>
      <c r="B9" s="72" t="str">
        <f>Be!A44</f>
        <v>Vincze Zsolt</v>
      </c>
      <c r="C9" s="73">
        <f>Be!B44</f>
        <v>2012</v>
      </c>
      <c r="D9" s="74">
        <f>Be!C44</f>
        <v>10.17</v>
      </c>
      <c r="E9" s="75">
        <f>Be!D44</f>
        <v>111</v>
      </c>
      <c r="F9" s="74">
        <f>Be!E44</f>
        <v>3.46</v>
      </c>
      <c r="G9" s="75">
        <f>Be!F44</f>
        <v>72</v>
      </c>
      <c r="H9" s="74">
        <f>Be!G44</f>
        <v>30.29</v>
      </c>
      <c r="I9" s="75">
        <f>Be!H44</f>
        <v>74</v>
      </c>
      <c r="J9" s="76">
        <f>Be!I44</f>
        <v>257</v>
      </c>
      <c r="K9" s="77"/>
      <c r="L9" s="78" t="str">
        <f>Be!A37</f>
        <v>Ceglédi Református Általános Iskola és Óvoda</v>
      </c>
    </row>
    <row r="10" spans="1:17" x14ac:dyDescent="0.25">
      <c r="A10" s="80" t="s">
        <v>25</v>
      </c>
      <c r="B10" s="72" t="str">
        <f>Be!A39</f>
        <v>Burka Gergő</v>
      </c>
      <c r="C10" s="73">
        <f>Be!B39</f>
        <v>2012</v>
      </c>
      <c r="D10" s="74">
        <f>Be!C39</f>
        <v>10.050000000000001</v>
      </c>
      <c r="E10" s="75">
        <f>Be!D39</f>
        <v>116</v>
      </c>
      <c r="F10" s="74">
        <f>Be!E39</f>
        <v>3.6</v>
      </c>
      <c r="G10" s="75">
        <f>Be!F39</f>
        <v>79</v>
      </c>
      <c r="H10" s="74">
        <f>Be!G39</f>
        <v>25.93</v>
      </c>
      <c r="I10" s="75">
        <f>Be!H39</f>
        <v>61</v>
      </c>
      <c r="J10" s="76">
        <f>Be!I39</f>
        <v>256</v>
      </c>
      <c r="K10" s="77"/>
      <c r="L10" s="78" t="str">
        <f>Be!A37</f>
        <v>Ceglédi Református Általános Iskola és Óvoda</v>
      </c>
    </row>
    <row r="11" spans="1:17" x14ac:dyDescent="0.25">
      <c r="A11" s="81" t="s">
        <v>26</v>
      </c>
      <c r="B11" s="72" t="str">
        <f>Be!A59</f>
        <v>Tugyi Koppány</v>
      </c>
      <c r="C11" s="73">
        <f>Be!B59</f>
        <v>2012</v>
      </c>
      <c r="D11" s="74">
        <f>Be!C59</f>
        <v>10.32</v>
      </c>
      <c r="E11" s="75">
        <f>Be!D59</f>
        <v>105</v>
      </c>
      <c r="F11" s="74">
        <f>Be!E59</f>
        <v>3.66</v>
      </c>
      <c r="G11" s="75">
        <f>Be!F59</f>
        <v>82</v>
      </c>
      <c r="H11" s="74">
        <f>Be!G59</f>
        <v>27.75</v>
      </c>
      <c r="I11" s="75">
        <f>Be!H59</f>
        <v>66</v>
      </c>
      <c r="J11" s="76">
        <f>Be!I59</f>
        <v>253</v>
      </c>
      <c r="K11" s="77"/>
      <c r="L11" s="78" t="str">
        <f>Be!A57</f>
        <v>Somogyi Imre Általános Iskola, Abony</v>
      </c>
    </row>
    <row r="12" spans="1:17" x14ac:dyDescent="0.25">
      <c r="A12" s="80" t="s">
        <v>27</v>
      </c>
      <c r="B12" s="72" t="str">
        <f>Be!A73</f>
        <v>Nagy Gyula</v>
      </c>
      <c r="C12" s="73">
        <f>Be!B73</f>
        <v>2012</v>
      </c>
      <c r="D12" s="74">
        <f>Be!C73</f>
        <v>10.17</v>
      </c>
      <c r="E12" s="75">
        <f>Be!D73</f>
        <v>111</v>
      </c>
      <c r="F12" s="74">
        <f>Be!E73</f>
        <v>3.63</v>
      </c>
      <c r="G12" s="75">
        <f>Be!F73</f>
        <v>80</v>
      </c>
      <c r="H12" s="74">
        <f>Be!G73</f>
        <v>25.88</v>
      </c>
      <c r="I12" s="75">
        <f>Be!H73</f>
        <v>60</v>
      </c>
      <c r="J12" s="76">
        <f>Be!I73</f>
        <v>251</v>
      </c>
      <c r="K12" s="77"/>
      <c r="L12" s="78" t="str">
        <f>Be!A67</f>
        <v>Csemői Ladányi Mihály Általános Iskola</v>
      </c>
    </row>
    <row r="13" spans="1:17" x14ac:dyDescent="0.25">
      <c r="A13" s="81" t="s">
        <v>28</v>
      </c>
      <c r="B13" s="72" t="str">
        <f>Be!A61</f>
        <v>Bakos Patrik</v>
      </c>
      <c r="C13" s="73">
        <f>Be!B61</f>
        <v>2012</v>
      </c>
      <c r="D13" s="74">
        <f>Be!C61</f>
        <v>10.06</v>
      </c>
      <c r="E13" s="75">
        <f>Be!D61</f>
        <v>116</v>
      </c>
      <c r="F13" s="74">
        <f>Be!E61</f>
        <v>3.7</v>
      </c>
      <c r="G13" s="75">
        <f>Be!F61</f>
        <v>84</v>
      </c>
      <c r="H13" s="74">
        <f>Be!G61</f>
        <v>21.34</v>
      </c>
      <c r="I13" s="75">
        <f>Be!H61</f>
        <v>47</v>
      </c>
      <c r="J13" s="76">
        <f>Be!I61</f>
        <v>247</v>
      </c>
      <c r="K13" s="77"/>
      <c r="L13" s="78" t="str">
        <f>Be!A57</f>
        <v>Somogyi Imre Általános Iskola, Abony</v>
      </c>
    </row>
    <row r="14" spans="1:17" x14ac:dyDescent="0.25">
      <c r="A14" s="80" t="s">
        <v>29</v>
      </c>
      <c r="B14" s="72" t="str">
        <f>Be!A29</f>
        <v>Tóth Darell</v>
      </c>
      <c r="C14" s="73">
        <f>Be!B29</f>
        <v>2012</v>
      </c>
      <c r="D14" s="74">
        <f>Be!C29</f>
        <v>10.38</v>
      </c>
      <c r="E14" s="75">
        <f>Be!D29</f>
        <v>102</v>
      </c>
      <c r="F14" s="74">
        <f>Be!E29</f>
        <v>3.33</v>
      </c>
      <c r="G14" s="75">
        <f>Be!F29</f>
        <v>66</v>
      </c>
      <c r="H14" s="74">
        <f>Be!G29</f>
        <v>32.15</v>
      </c>
      <c r="I14" s="75">
        <f>Be!H29</f>
        <v>79</v>
      </c>
      <c r="J14" s="76">
        <f>Be!I29</f>
        <v>247</v>
      </c>
      <c r="K14" s="77"/>
      <c r="L14" s="78" t="str">
        <f>Be!A27</f>
        <v>Szent Kereszt Katolikus Általános Iskola, Cegléd</v>
      </c>
    </row>
    <row r="15" spans="1:17" x14ac:dyDescent="0.25">
      <c r="A15" s="81" t="s">
        <v>30</v>
      </c>
      <c r="B15" s="72" t="str">
        <f>Be!A52</f>
        <v>Kocsis Miklós Boldizsár</v>
      </c>
      <c r="C15" s="73">
        <f>Be!B52</f>
        <v>2012</v>
      </c>
      <c r="D15" s="74">
        <f>Be!C52</f>
        <v>10.38</v>
      </c>
      <c r="E15" s="75">
        <f>Be!D52</f>
        <v>102</v>
      </c>
      <c r="F15" s="74">
        <f>Be!E52</f>
        <v>3.46</v>
      </c>
      <c r="G15" s="75">
        <f>Be!F52</f>
        <v>72</v>
      </c>
      <c r="H15" s="74">
        <f>Be!G52</f>
        <v>29.38</v>
      </c>
      <c r="I15" s="75">
        <f>Be!H52</f>
        <v>71</v>
      </c>
      <c r="J15" s="76">
        <f>Be!I52</f>
        <v>245</v>
      </c>
      <c r="K15" s="77"/>
      <c r="L15" s="78" t="str">
        <f>Be!A47</f>
        <v>Várkonyi István Általános Iskola, Cegléd</v>
      </c>
    </row>
    <row r="16" spans="1:17" x14ac:dyDescent="0.25">
      <c r="A16" s="80" t="s">
        <v>31</v>
      </c>
      <c r="B16" s="72" t="str">
        <f>Be!A60</f>
        <v>Kocsis Ádám</v>
      </c>
      <c r="C16" s="73">
        <f>Be!B60</f>
        <v>2012</v>
      </c>
      <c r="D16" s="74">
        <f>Be!C60</f>
        <v>10.35</v>
      </c>
      <c r="E16" s="75">
        <f>Be!D60</f>
        <v>103</v>
      </c>
      <c r="F16" s="74">
        <f>Be!E60</f>
        <v>3.52</v>
      </c>
      <c r="G16" s="75">
        <f>Be!F60</f>
        <v>75</v>
      </c>
      <c r="H16" s="74">
        <f>Be!G60</f>
        <v>24.38</v>
      </c>
      <c r="I16" s="75">
        <f>Be!H60</f>
        <v>56</v>
      </c>
      <c r="J16" s="76">
        <f>Be!I60</f>
        <v>234</v>
      </c>
      <c r="K16" s="77"/>
      <c r="L16" s="78" t="str">
        <f>Be!A57</f>
        <v>Somogyi Imre Általános Iskola, Abony</v>
      </c>
    </row>
    <row r="17" spans="1:12" x14ac:dyDescent="0.25">
      <c r="A17" s="81" t="s">
        <v>32</v>
      </c>
      <c r="B17" s="72" t="str">
        <f>Be!A42</f>
        <v>László Norbert</v>
      </c>
      <c r="C17" s="73">
        <f>Be!B42</f>
        <v>2012</v>
      </c>
      <c r="D17" s="74">
        <f>Be!C42</f>
        <v>10.49</v>
      </c>
      <c r="E17" s="75">
        <f>Be!D42</f>
        <v>98</v>
      </c>
      <c r="F17" s="74">
        <f>Be!E42</f>
        <v>3.42</v>
      </c>
      <c r="G17" s="75">
        <f>Be!F42</f>
        <v>71</v>
      </c>
      <c r="H17" s="74">
        <f>Be!G42</f>
        <v>25.67</v>
      </c>
      <c r="I17" s="75">
        <f>Be!H42</f>
        <v>60</v>
      </c>
      <c r="J17" s="76">
        <f>Be!I42</f>
        <v>229</v>
      </c>
      <c r="K17" s="77"/>
      <c r="L17" s="78" t="str">
        <f>Be!A37</f>
        <v>Ceglédi Református Általános Iskola és Óvoda</v>
      </c>
    </row>
    <row r="18" spans="1:12" x14ac:dyDescent="0.25">
      <c r="A18" s="80" t="s">
        <v>33</v>
      </c>
      <c r="B18" s="72" t="str">
        <f>Be!A30</f>
        <v>Bernáth Illés</v>
      </c>
      <c r="C18" s="73">
        <f>Be!B30</f>
        <v>2012</v>
      </c>
      <c r="D18" s="74">
        <f>Be!C30</f>
        <v>10.62</v>
      </c>
      <c r="E18" s="75">
        <f>Be!D30</f>
        <v>93</v>
      </c>
      <c r="F18" s="74">
        <f>Be!E30</f>
        <v>3.49</v>
      </c>
      <c r="G18" s="75">
        <f>Be!F30</f>
        <v>74</v>
      </c>
      <c r="H18" s="74">
        <f>Be!G30</f>
        <v>26.36</v>
      </c>
      <c r="I18" s="75">
        <f>Be!H30</f>
        <v>62</v>
      </c>
      <c r="J18" s="76">
        <f>Be!I30</f>
        <v>229</v>
      </c>
      <c r="K18" s="77"/>
      <c r="L18" s="78" t="str">
        <f>Be!A27</f>
        <v>Szent Kereszt Katolikus Általános Iskola, Cegléd</v>
      </c>
    </row>
    <row r="19" spans="1:12" x14ac:dyDescent="0.25">
      <c r="A19" s="81" t="s">
        <v>34</v>
      </c>
      <c r="B19" s="72" t="str">
        <f>Be!A31</f>
        <v>Horváth Zsombor</v>
      </c>
      <c r="C19" s="73">
        <f>Be!B31</f>
        <v>2012</v>
      </c>
      <c r="D19" s="74">
        <f>Be!C31</f>
        <v>10.119999999999999</v>
      </c>
      <c r="E19" s="75">
        <f>Be!D31</f>
        <v>113</v>
      </c>
      <c r="F19" s="74">
        <f>Be!E31</f>
        <v>3.01</v>
      </c>
      <c r="G19" s="75">
        <f>Be!F31</f>
        <v>52</v>
      </c>
      <c r="H19" s="74">
        <f>Be!G31</f>
        <v>26.59</v>
      </c>
      <c r="I19" s="75">
        <f>Be!H31</f>
        <v>63</v>
      </c>
      <c r="J19" s="76">
        <f>Be!I31</f>
        <v>228</v>
      </c>
      <c r="K19" s="77"/>
      <c r="L19" s="78" t="str">
        <f>Be!A27</f>
        <v>Szent Kereszt Katolikus Általános Iskola, Cegléd</v>
      </c>
    </row>
    <row r="20" spans="1:12" x14ac:dyDescent="0.25">
      <c r="A20" s="80" t="s">
        <v>35</v>
      </c>
      <c r="B20" s="72" t="str">
        <f>Be!A62</f>
        <v>Mucza Zétény</v>
      </c>
      <c r="C20" s="73">
        <f>Be!B62</f>
        <v>2013</v>
      </c>
      <c r="D20" s="74">
        <f>Be!C62</f>
        <v>10</v>
      </c>
      <c r="E20" s="75">
        <f>Be!D62</f>
        <v>118</v>
      </c>
      <c r="F20" s="74">
        <f>Be!E62</f>
        <v>3.05</v>
      </c>
      <c r="G20" s="75">
        <f>Be!F62</f>
        <v>53</v>
      </c>
      <c r="H20" s="74">
        <f>Be!G62</f>
        <v>24.56</v>
      </c>
      <c r="I20" s="75">
        <f>Be!H62</f>
        <v>56</v>
      </c>
      <c r="J20" s="76">
        <f>Be!I62</f>
        <v>227</v>
      </c>
      <c r="K20" s="77"/>
      <c r="L20" s="78" t="str">
        <f>Be!A57</f>
        <v>Somogyi Imre Általános Iskola, Abony</v>
      </c>
    </row>
    <row r="21" spans="1:12" x14ac:dyDescent="0.25">
      <c r="A21" s="81" t="s">
        <v>36</v>
      </c>
      <c r="B21" s="72" t="str">
        <f>Be!A33</f>
        <v>Für Zalán</v>
      </c>
      <c r="C21" s="73">
        <f>Be!B33</f>
        <v>2012</v>
      </c>
      <c r="D21" s="74">
        <f>Be!C33</f>
        <v>10.32</v>
      </c>
      <c r="E21" s="75">
        <f>Be!D33</f>
        <v>105</v>
      </c>
      <c r="F21" s="74">
        <f>Be!E33</f>
        <v>3.2</v>
      </c>
      <c r="G21" s="75">
        <f>Be!F33</f>
        <v>60</v>
      </c>
      <c r="H21" s="74">
        <f>Be!G33</f>
        <v>26.29</v>
      </c>
      <c r="I21" s="75">
        <f>Be!H33</f>
        <v>62</v>
      </c>
      <c r="J21" s="76">
        <f>Be!I33</f>
        <v>227</v>
      </c>
      <c r="K21" s="77"/>
      <c r="L21" s="78" t="str">
        <f>Be!A27</f>
        <v>Szent Kereszt Katolikus Általános Iskola, Cegléd</v>
      </c>
    </row>
    <row r="22" spans="1:12" x14ac:dyDescent="0.25">
      <c r="A22" s="80" t="s">
        <v>37</v>
      </c>
      <c r="B22" s="72" t="str">
        <f>Be!A50</f>
        <v>Bozsik-Zakar Tamás</v>
      </c>
      <c r="C22" s="73">
        <f>Be!B50</f>
        <v>2012</v>
      </c>
      <c r="D22" s="74">
        <f>Be!C50</f>
        <v>10.17</v>
      </c>
      <c r="E22" s="75">
        <f>Be!D50</f>
        <v>111</v>
      </c>
      <c r="F22" s="74">
        <f>Be!E50</f>
        <v>3.21</v>
      </c>
      <c r="G22" s="75">
        <f>Be!F50</f>
        <v>61</v>
      </c>
      <c r="H22" s="74">
        <f>Be!G50</f>
        <v>21.54</v>
      </c>
      <c r="I22" s="75">
        <f>Be!H50</f>
        <v>48</v>
      </c>
      <c r="J22" s="76">
        <f>Be!I50</f>
        <v>220</v>
      </c>
      <c r="K22" s="77"/>
      <c r="L22" s="78" t="str">
        <f>Be!A47</f>
        <v>Várkonyi István Általános Iskola, Cegléd</v>
      </c>
    </row>
    <row r="23" spans="1:12" x14ac:dyDescent="0.25">
      <c r="A23" s="81" t="s">
        <v>38</v>
      </c>
      <c r="B23" s="72" t="str">
        <f>Be!A49</f>
        <v>Buda Máté</v>
      </c>
      <c r="C23" s="73">
        <f>Be!B49</f>
        <v>2012</v>
      </c>
      <c r="D23" s="74">
        <f>Be!C49</f>
        <v>10.58</v>
      </c>
      <c r="E23" s="75">
        <f>Be!D49</f>
        <v>94</v>
      </c>
      <c r="F23" s="74">
        <f>Be!E49</f>
        <v>3.14</v>
      </c>
      <c r="G23" s="75">
        <f>Be!F49</f>
        <v>58</v>
      </c>
      <c r="H23" s="74">
        <f>Be!G49</f>
        <v>25.17</v>
      </c>
      <c r="I23" s="75">
        <f>Be!H49</f>
        <v>58</v>
      </c>
      <c r="J23" s="76">
        <f>Be!I49</f>
        <v>210</v>
      </c>
      <c r="K23" s="77"/>
      <c r="L23" s="78" t="str">
        <f>Be!A47</f>
        <v>Várkonyi István Általános Iskola, Cegléd</v>
      </c>
    </row>
    <row r="24" spans="1:12" x14ac:dyDescent="0.25">
      <c r="A24" s="80" t="s">
        <v>39</v>
      </c>
      <c r="B24" s="72" t="str">
        <f>Be!A64</f>
        <v>Raffai Ramiz József</v>
      </c>
      <c r="C24" s="73">
        <f>Be!B64</f>
        <v>2012</v>
      </c>
      <c r="D24" s="74">
        <f>Be!C64</f>
        <v>11.07</v>
      </c>
      <c r="E24" s="75">
        <f>Be!D64</f>
        <v>76</v>
      </c>
      <c r="F24" s="74">
        <f>Be!E64</f>
        <v>3.2</v>
      </c>
      <c r="G24" s="75">
        <f>Be!F64</f>
        <v>60</v>
      </c>
      <c r="H24" s="74">
        <f>Be!G64</f>
        <v>30.25</v>
      </c>
      <c r="I24" s="75">
        <f>Be!H64</f>
        <v>73</v>
      </c>
      <c r="J24" s="76">
        <f>Be!I64</f>
        <v>209</v>
      </c>
      <c r="K24" s="77"/>
      <c r="L24" s="78" t="str">
        <f>Be!A57</f>
        <v>Somogyi Imre Általános Iskola, Abony</v>
      </c>
    </row>
    <row r="25" spans="1:12" x14ac:dyDescent="0.25">
      <c r="A25" s="81" t="s">
        <v>40</v>
      </c>
      <c r="B25" s="72" t="str">
        <f>Be!A53</f>
        <v>Vadas Áron</v>
      </c>
      <c r="C25" s="73">
        <f>Be!B53</f>
        <v>2012</v>
      </c>
      <c r="D25" s="74">
        <f>Be!C53</f>
        <v>10.75</v>
      </c>
      <c r="E25" s="75">
        <f>Be!D53</f>
        <v>88</v>
      </c>
      <c r="F25" s="74">
        <f>Be!E53</f>
        <v>3.31</v>
      </c>
      <c r="G25" s="75">
        <f>Be!F53</f>
        <v>65</v>
      </c>
      <c r="H25" s="74">
        <f>Be!G53</f>
        <v>21.8</v>
      </c>
      <c r="I25" s="75">
        <f>Be!H53</f>
        <v>48</v>
      </c>
      <c r="J25" s="76">
        <f>Be!I53</f>
        <v>201</v>
      </c>
      <c r="K25" s="77"/>
      <c r="L25" s="78" t="str">
        <f>Be!A47</f>
        <v>Várkonyi István Általános Iskola, Cegléd</v>
      </c>
    </row>
    <row r="26" spans="1:12" x14ac:dyDescent="0.25">
      <c r="A26" s="80" t="s">
        <v>41</v>
      </c>
      <c r="B26" s="72" t="str">
        <f>Be!A32</f>
        <v>Gujka Marcell</v>
      </c>
      <c r="C26" s="73">
        <f>Be!B32</f>
        <v>2012</v>
      </c>
      <c r="D26" s="74">
        <f>Be!C32</f>
        <v>10.84</v>
      </c>
      <c r="E26" s="75">
        <f>Be!D32</f>
        <v>85</v>
      </c>
      <c r="F26" s="74">
        <f>Be!E32</f>
        <v>3.01</v>
      </c>
      <c r="G26" s="75">
        <f>Be!F32</f>
        <v>52</v>
      </c>
      <c r="H26" s="74">
        <f>Be!G32</f>
        <v>24</v>
      </c>
      <c r="I26" s="75">
        <f>Be!H32</f>
        <v>55</v>
      </c>
      <c r="J26" s="76">
        <f>Be!I32</f>
        <v>192</v>
      </c>
      <c r="K26" s="77"/>
      <c r="L26" s="78" t="str">
        <f>Be!A27</f>
        <v>Szent Kereszt Katolikus Általános Iskola, Cegléd</v>
      </c>
    </row>
    <row r="27" spans="1:12" x14ac:dyDescent="0.25">
      <c r="A27" s="81" t="s">
        <v>42</v>
      </c>
      <c r="B27" s="72" t="str">
        <f>Be!A69</f>
        <v>Bódi Brendon Pál</v>
      </c>
      <c r="C27" s="73">
        <f>Be!B69</f>
        <v>2013</v>
      </c>
      <c r="D27" s="74">
        <f>Be!C69</f>
        <v>11.14</v>
      </c>
      <c r="E27" s="75">
        <f>Be!D69</f>
        <v>73</v>
      </c>
      <c r="F27" s="74">
        <f>Be!E69</f>
        <v>3.16</v>
      </c>
      <c r="G27" s="75">
        <f>Be!F69</f>
        <v>59</v>
      </c>
      <c r="H27" s="74">
        <f>Be!G69</f>
        <v>17.3</v>
      </c>
      <c r="I27" s="75">
        <f>Be!H69</f>
        <v>36</v>
      </c>
      <c r="J27" s="76">
        <f>Be!I69</f>
        <v>168</v>
      </c>
      <c r="K27" s="77"/>
      <c r="L27" s="78" t="str">
        <f>Be!A67</f>
        <v>Csemői Ladányi Mihály Általános Iskola</v>
      </c>
    </row>
    <row r="28" spans="1:12" x14ac:dyDescent="0.25">
      <c r="A28" s="80" t="s">
        <v>43</v>
      </c>
      <c r="B28" s="72" t="str">
        <f>Be!A72</f>
        <v>Dinyák Bence János</v>
      </c>
      <c r="C28" s="73">
        <f>Be!B72</f>
        <v>2012</v>
      </c>
      <c r="D28" s="74">
        <f>Be!C72</f>
        <v>12.36</v>
      </c>
      <c r="E28" s="75">
        <f>Be!D72</f>
        <v>29</v>
      </c>
      <c r="F28" s="74">
        <f>Be!E72</f>
        <v>2.95</v>
      </c>
      <c r="G28" s="75">
        <f>Be!F72</f>
        <v>49</v>
      </c>
      <c r="H28" s="74">
        <f>Be!G72</f>
        <v>25.84</v>
      </c>
      <c r="I28" s="75">
        <f>Be!H72</f>
        <v>60</v>
      </c>
      <c r="J28" s="76">
        <f>Be!I72</f>
        <v>138</v>
      </c>
      <c r="K28" s="77"/>
      <c r="L28" s="78" t="str">
        <f>Be!A67</f>
        <v>Csemői Ladányi Mihály Általános Iskola</v>
      </c>
    </row>
    <row r="29" spans="1:12" x14ac:dyDescent="0.25">
      <c r="A29" s="81" t="s">
        <v>44</v>
      </c>
      <c r="B29" s="72" t="str">
        <f>Be!A71</f>
        <v>Sándor Tibor</v>
      </c>
      <c r="C29" s="73">
        <f>Be!B71</f>
        <v>2012</v>
      </c>
      <c r="D29" s="74">
        <f>Be!C71</f>
        <v>11.82</v>
      </c>
      <c r="E29" s="75">
        <f>Be!D71</f>
        <v>48</v>
      </c>
      <c r="F29" s="74">
        <f>Be!E71</f>
        <v>2.8</v>
      </c>
      <c r="G29" s="75">
        <f>Be!F71</f>
        <v>42</v>
      </c>
      <c r="H29" s="74">
        <f>Be!G71</f>
        <v>18.100000000000001</v>
      </c>
      <c r="I29" s="75">
        <f>Be!H71</f>
        <v>38</v>
      </c>
      <c r="J29" s="76">
        <f>Be!I71</f>
        <v>128</v>
      </c>
      <c r="K29" s="77"/>
      <c r="L29" s="78" t="str">
        <f>Be!A67</f>
        <v>Csemői Ladányi Mihály Általános Iskola</v>
      </c>
    </row>
    <row r="30" spans="1:12" x14ac:dyDescent="0.25">
      <c r="A30" s="80" t="s">
        <v>45</v>
      </c>
      <c r="B30" s="72" t="str">
        <f>Be!A70</f>
        <v>Pap Noel Ervin</v>
      </c>
      <c r="C30" s="73">
        <f>Be!B70</f>
        <v>2013</v>
      </c>
      <c r="D30" s="74">
        <f>Be!C70</f>
        <v>12.71</v>
      </c>
      <c r="E30" s="75">
        <f>Be!D70</f>
        <v>17</v>
      </c>
      <c r="F30" s="74">
        <f>Be!E70</f>
        <v>2.6</v>
      </c>
      <c r="G30" s="75">
        <f>Be!F70</f>
        <v>34</v>
      </c>
      <c r="H30" s="74">
        <f>Be!G70</f>
        <v>20.399999999999999</v>
      </c>
      <c r="I30" s="75">
        <f>Be!H70</f>
        <v>44</v>
      </c>
      <c r="J30" s="76">
        <f>Be!I70</f>
        <v>95</v>
      </c>
      <c r="K30" s="77"/>
      <c r="L30" s="78" t="str">
        <f>Be!A67</f>
        <v>Csemői Ladányi Mihály Általános Iskola</v>
      </c>
    </row>
    <row r="31" spans="1:12" x14ac:dyDescent="0.25">
      <c r="A31" s="81" t="s">
        <v>46</v>
      </c>
      <c r="B31" s="72">
        <f>Be!A4</f>
        <v>0</v>
      </c>
      <c r="C31" s="73">
        <f>Be!B4</f>
        <v>0</v>
      </c>
      <c r="D31" s="74">
        <f>Be!C4</f>
        <v>0</v>
      </c>
      <c r="E31" s="75">
        <f>Be!D4</f>
        <v>0</v>
      </c>
      <c r="F31" s="74">
        <f>Be!E4</f>
        <v>0</v>
      </c>
      <c r="G31" s="75">
        <f>Be!F4</f>
        <v>0</v>
      </c>
      <c r="H31" s="74">
        <f>Be!G4</f>
        <v>0</v>
      </c>
      <c r="I31" s="75">
        <f>Be!H4</f>
        <v>0</v>
      </c>
      <c r="J31" s="76">
        <f>Be!I4</f>
        <v>0</v>
      </c>
      <c r="K31" s="77"/>
      <c r="L31" s="104">
        <f>Be!K4</f>
        <v>0</v>
      </c>
    </row>
    <row r="32" spans="1:12" x14ac:dyDescent="0.25">
      <c r="A32" s="80" t="s">
        <v>47</v>
      </c>
      <c r="B32" s="72">
        <f>Be!A5</f>
        <v>0</v>
      </c>
      <c r="C32" s="73">
        <f>Be!B5</f>
        <v>0</v>
      </c>
      <c r="D32" s="74">
        <f>Be!C5</f>
        <v>0</v>
      </c>
      <c r="E32" s="75">
        <f>Be!D5</f>
        <v>0</v>
      </c>
      <c r="F32" s="74">
        <f>Be!E5</f>
        <v>0</v>
      </c>
      <c r="G32" s="75">
        <f>Be!F5</f>
        <v>0</v>
      </c>
      <c r="H32" s="74">
        <f>Be!G5</f>
        <v>0</v>
      </c>
      <c r="I32" s="75">
        <f>Be!H5</f>
        <v>0</v>
      </c>
      <c r="J32" s="76">
        <f>Be!I5</f>
        <v>0</v>
      </c>
      <c r="K32" s="77"/>
      <c r="L32" s="78">
        <f>Be!K5</f>
        <v>0</v>
      </c>
    </row>
    <row r="33" spans="1:12" x14ac:dyDescent="0.25">
      <c r="A33" s="81" t="s">
        <v>48</v>
      </c>
      <c r="B33" s="72">
        <f>Be!A6</f>
        <v>0</v>
      </c>
      <c r="C33" s="73">
        <f>Be!B6</f>
        <v>0</v>
      </c>
      <c r="D33" s="74">
        <f>Be!C6</f>
        <v>0</v>
      </c>
      <c r="E33" s="75">
        <f>Be!D6</f>
        <v>0</v>
      </c>
      <c r="F33" s="74">
        <f>Be!E6</f>
        <v>0</v>
      </c>
      <c r="G33" s="75">
        <f>Be!F6</f>
        <v>0</v>
      </c>
      <c r="H33" s="74">
        <f>Be!G6</f>
        <v>0</v>
      </c>
      <c r="I33" s="75">
        <f>Be!H6</f>
        <v>0</v>
      </c>
      <c r="J33" s="76">
        <f>Be!I6</f>
        <v>0</v>
      </c>
      <c r="K33" s="77"/>
      <c r="L33" s="78">
        <f>Be!K6</f>
        <v>0</v>
      </c>
    </row>
    <row r="34" spans="1:12" x14ac:dyDescent="0.25">
      <c r="A34" s="80" t="s">
        <v>49</v>
      </c>
      <c r="B34" s="72">
        <f>Be!A7</f>
        <v>0</v>
      </c>
      <c r="C34" s="73">
        <f>Be!B7</f>
        <v>0</v>
      </c>
      <c r="D34" s="74">
        <f>Be!C7</f>
        <v>0</v>
      </c>
      <c r="E34" s="75">
        <f>Be!D7</f>
        <v>0</v>
      </c>
      <c r="F34" s="74">
        <f>Be!E7</f>
        <v>0</v>
      </c>
      <c r="G34" s="75">
        <f>Be!F7</f>
        <v>0</v>
      </c>
      <c r="H34" s="74">
        <f>Be!G7</f>
        <v>0</v>
      </c>
      <c r="I34" s="75">
        <f>Be!H7</f>
        <v>0</v>
      </c>
      <c r="J34" s="76">
        <f>Be!I7</f>
        <v>0</v>
      </c>
      <c r="K34" s="77"/>
      <c r="L34" s="78">
        <f>Be!K7</f>
        <v>0</v>
      </c>
    </row>
    <row r="35" spans="1:12" x14ac:dyDescent="0.25">
      <c r="A35" s="81" t="s">
        <v>50</v>
      </c>
      <c r="B35" s="72">
        <f>Be!A8</f>
        <v>0</v>
      </c>
      <c r="C35" s="73">
        <f>Be!B8</f>
        <v>0</v>
      </c>
      <c r="D35" s="74">
        <f>Be!C8</f>
        <v>0</v>
      </c>
      <c r="E35" s="75">
        <f>Be!D8</f>
        <v>0</v>
      </c>
      <c r="F35" s="74">
        <f>Be!E8</f>
        <v>0</v>
      </c>
      <c r="G35" s="75">
        <f>Be!F8</f>
        <v>0</v>
      </c>
      <c r="H35" s="74">
        <f>Be!G8</f>
        <v>0</v>
      </c>
      <c r="I35" s="75">
        <f>Be!H8</f>
        <v>0</v>
      </c>
      <c r="J35" s="76">
        <f>Be!I8</f>
        <v>0</v>
      </c>
      <c r="K35" s="77"/>
      <c r="L35" s="78">
        <f>Be!K8</f>
        <v>0</v>
      </c>
    </row>
    <row r="36" spans="1:12" x14ac:dyDescent="0.25">
      <c r="A36" s="80" t="s">
        <v>51</v>
      </c>
      <c r="B36" s="72">
        <f>Be!A9</f>
        <v>0</v>
      </c>
      <c r="C36" s="73">
        <f>Be!B9</f>
        <v>0</v>
      </c>
      <c r="D36" s="74">
        <f>Be!C9</f>
        <v>0</v>
      </c>
      <c r="E36" s="75">
        <f>Be!D9</f>
        <v>0</v>
      </c>
      <c r="F36" s="74">
        <f>Be!E9</f>
        <v>0</v>
      </c>
      <c r="G36" s="75">
        <f>Be!F9</f>
        <v>0</v>
      </c>
      <c r="H36" s="74">
        <f>Be!G9</f>
        <v>0</v>
      </c>
      <c r="I36" s="75">
        <f>Be!H9</f>
        <v>0</v>
      </c>
      <c r="J36" s="76">
        <f>Be!I9</f>
        <v>0</v>
      </c>
      <c r="K36" s="77"/>
      <c r="L36" s="78">
        <f>Be!K9</f>
        <v>0</v>
      </c>
    </row>
    <row r="37" spans="1:12" x14ac:dyDescent="0.25">
      <c r="A37" s="81" t="s">
        <v>52</v>
      </c>
      <c r="B37" s="72">
        <f>Be!A10</f>
        <v>0</v>
      </c>
      <c r="C37" s="73">
        <f>Be!B10</f>
        <v>0</v>
      </c>
      <c r="D37" s="74">
        <f>Be!C10</f>
        <v>0</v>
      </c>
      <c r="E37" s="75">
        <f>Be!D10</f>
        <v>0</v>
      </c>
      <c r="F37" s="74">
        <f>Be!E10</f>
        <v>0</v>
      </c>
      <c r="G37" s="75">
        <f>Be!F10</f>
        <v>0</v>
      </c>
      <c r="H37" s="74">
        <f>Be!G10</f>
        <v>0</v>
      </c>
      <c r="I37" s="75">
        <f>Be!H10</f>
        <v>0</v>
      </c>
      <c r="J37" s="76">
        <f>Be!I10</f>
        <v>0</v>
      </c>
      <c r="K37" s="77"/>
      <c r="L37" s="78">
        <f>Be!K10</f>
        <v>0</v>
      </c>
    </row>
    <row r="38" spans="1:12" x14ac:dyDescent="0.25">
      <c r="A38" s="80" t="s">
        <v>53</v>
      </c>
      <c r="B38" s="72">
        <f>Be!A11</f>
        <v>0</v>
      </c>
      <c r="C38" s="73">
        <f>Be!B11</f>
        <v>0</v>
      </c>
      <c r="D38" s="74">
        <f>Be!C11</f>
        <v>0</v>
      </c>
      <c r="E38" s="75">
        <f>Be!D11</f>
        <v>0</v>
      </c>
      <c r="F38" s="74">
        <f>Be!E11</f>
        <v>0</v>
      </c>
      <c r="G38" s="75">
        <f>Be!F11</f>
        <v>0</v>
      </c>
      <c r="H38" s="74">
        <f>Be!G11</f>
        <v>0</v>
      </c>
      <c r="I38" s="75">
        <f>Be!H11</f>
        <v>0</v>
      </c>
      <c r="J38" s="76">
        <f>Be!I11</f>
        <v>0</v>
      </c>
      <c r="K38" s="77"/>
      <c r="L38" s="78">
        <f>Be!K11</f>
        <v>0</v>
      </c>
    </row>
    <row r="39" spans="1:12" x14ac:dyDescent="0.25">
      <c r="A39" s="81" t="s">
        <v>54</v>
      </c>
      <c r="B39" s="72">
        <f>Be!A12</f>
        <v>0</v>
      </c>
      <c r="C39" s="73">
        <f>Be!B12</f>
        <v>0</v>
      </c>
      <c r="D39" s="74">
        <f>Be!C12</f>
        <v>0</v>
      </c>
      <c r="E39" s="75">
        <f>Be!D12</f>
        <v>0</v>
      </c>
      <c r="F39" s="74">
        <f>Be!E12</f>
        <v>0</v>
      </c>
      <c r="G39" s="75">
        <f>Be!F12</f>
        <v>0</v>
      </c>
      <c r="H39" s="74">
        <f>Be!G12</f>
        <v>0</v>
      </c>
      <c r="I39" s="75">
        <f>Be!H12</f>
        <v>0</v>
      </c>
      <c r="J39" s="76">
        <f>Be!I12</f>
        <v>0</v>
      </c>
      <c r="K39" s="77"/>
      <c r="L39" s="78">
        <f>Be!K12</f>
        <v>0</v>
      </c>
    </row>
    <row r="40" spans="1:12" x14ac:dyDescent="0.25">
      <c r="A40" s="80" t="s">
        <v>55</v>
      </c>
      <c r="B40" s="72">
        <f>Be!A13</f>
        <v>0</v>
      </c>
      <c r="C40" s="73">
        <f>Be!B13</f>
        <v>0</v>
      </c>
      <c r="D40" s="74">
        <f>Be!C13</f>
        <v>0</v>
      </c>
      <c r="E40" s="75">
        <f>Be!D13</f>
        <v>0</v>
      </c>
      <c r="F40" s="74">
        <f>Be!E13</f>
        <v>0</v>
      </c>
      <c r="G40" s="75">
        <f>Be!F13</f>
        <v>0</v>
      </c>
      <c r="H40" s="74">
        <f>Be!G13</f>
        <v>0</v>
      </c>
      <c r="I40" s="75">
        <f>Be!H13</f>
        <v>0</v>
      </c>
      <c r="J40" s="76">
        <f>Be!I13</f>
        <v>0</v>
      </c>
      <c r="K40" s="77"/>
      <c r="L40" s="78">
        <f>Be!K13</f>
        <v>0</v>
      </c>
    </row>
    <row r="41" spans="1:12" x14ac:dyDescent="0.25">
      <c r="A41" s="81" t="s">
        <v>56</v>
      </c>
      <c r="B41" s="72">
        <f>Be!A14</f>
        <v>0</v>
      </c>
      <c r="C41" s="73">
        <f>Be!B14</f>
        <v>0</v>
      </c>
      <c r="D41" s="74">
        <f>Be!C14</f>
        <v>0</v>
      </c>
      <c r="E41" s="75">
        <f>Be!D14</f>
        <v>0</v>
      </c>
      <c r="F41" s="74">
        <f>Be!E14</f>
        <v>0</v>
      </c>
      <c r="G41" s="75">
        <f>Be!F14</f>
        <v>0</v>
      </c>
      <c r="H41" s="74">
        <f>Be!G14</f>
        <v>0</v>
      </c>
      <c r="I41" s="75">
        <f>Be!H14</f>
        <v>0</v>
      </c>
      <c r="J41" s="76">
        <f>Be!I14</f>
        <v>0</v>
      </c>
      <c r="K41" s="77"/>
      <c r="L41" s="78">
        <f>Be!K14</f>
        <v>0</v>
      </c>
    </row>
    <row r="42" spans="1:12" x14ac:dyDescent="0.25">
      <c r="A42" s="80" t="s">
        <v>57</v>
      </c>
      <c r="B42" s="72">
        <f>Be!A15</f>
        <v>0</v>
      </c>
      <c r="C42" s="73">
        <f>Be!B15</f>
        <v>0</v>
      </c>
      <c r="D42" s="74">
        <f>Be!C15</f>
        <v>0</v>
      </c>
      <c r="E42" s="75">
        <f>Be!D15</f>
        <v>0</v>
      </c>
      <c r="F42" s="74">
        <f>Be!E15</f>
        <v>0</v>
      </c>
      <c r="G42" s="75">
        <f>Be!F15</f>
        <v>0</v>
      </c>
      <c r="H42" s="74">
        <f>Be!G15</f>
        <v>0</v>
      </c>
      <c r="I42" s="75">
        <f>Be!H15</f>
        <v>0</v>
      </c>
      <c r="J42" s="76">
        <f>Be!I15</f>
        <v>0</v>
      </c>
      <c r="K42" s="77"/>
      <c r="L42" s="78">
        <f>Be!K15</f>
        <v>0</v>
      </c>
    </row>
    <row r="43" spans="1:12" x14ac:dyDescent="0.25">
      <c r="A43" s="81" t="s">
        <v>58</v>
      </c>
      <c r="B43" s="72">
        <f>Be!A16</f>
        <v>0</v>
      </c>
      <c r="C43" s="73">
        <f>Be!B16</f>
        <v>0</v>
      </c>
      <c r="D43" s="74">
        <f>Be!C16</f>
        <v>0</v>
      </c>
      <c r="E43" s="75">
        <f>Be!D16</f>
        <v>0</v>
      </c>
      <c r="F43" s="74">
        <f>Be!E16</f>
        <v>0</v>
      </c>
      <c r="G43" s="75">
        <f>Be!F16</f>
        <v>0</v>
      </c>
      <c r="H43" s="74">
        <f>Be!G16</f>
        <v>0</v>
      </c>
      <c r="I43" s="75">
        <f>Be!H16</f>
        <v>0</v>
      </c>
      <c r="J43" s="76">
        <f>Be!I16</f>
        <v>0</v>
      </c>
      <c r="K43" s="77"/>
      <c r="L43" s="78">
        <f>Be!K16</f>
        <v>0</v>
      </c>
    </row>
    <row r="44" spans="1:12" x14ac:dyDescent="0.25">
      <c r="A44" s="80" t="s">
        <v>59</v>
      </c>
      <c r="B44" s="72">
        <f>Be!A17</f>
        <v>0</v>
      </c>
      <c r="C44" s="73">
        <f>Be!B17</f>
        <v>0</v>
      </c>
      <c r="D44" s="74">
        <f>Be!C17</f>
        <v>0</v>
      </c>
      <c r="E44" s="75">
        <f>Be!D17</f>
        <v>0</v>
      </c>
      <c r="F44" s="74">
        <f>Be!E17</f>
        <v>0</v>
      </c>
      <c r="G44" s="75">
        <f>Be!F17</f>
        <v>0</v>
      </c>
      <c r="H44" s="74">
        <f>Be!G17</f>
        <v>0</v>
      </c>
      <c r="I44" s="75">
        <f>Be!H17</f>
        <v>0</v>
      </c>
      <c r="J44" s="76">
        <f>Be!I17</f>
        <v>0</v>
      </c>
      <c r="K44" s="77"/>
      <c r="L44" s="78">
        <f>Be!K17</f>
        <v>0</v>
      </c>
    </row>
    <row r="45" spans="1:12" x14ac:dyDescent="0.25">
      <c r="A45" s="81" t="s">
        <v>60</v>
      </c>
      <c r="B45" s="72">
        <f>Be!A18</f>
        <v>0</v>
      </c>
      <c r="C45" s="73">
        <f>Be!B18</f>
        <v>0</v>
      </c>
      <c r="D45" s="74">
        <f>Be!C18</f>
        <v>0</v>
      </c>
      <c r="E45" s="75">
        <f>Be!D18</f>
        <v>0</v>
      </c>
      <c r="F45" s="74">
        <f>Be!E18</f>
        <v>0</v>
      </c>
      <c r="G45" s="75">
        <f>Be!F18</f>
        <v>0</v>
      </c>
      <c r="H45" s="74">
        <f>Be!G18</f>
        <v>0</v>
      </c>
      <c r="I45" s="75">
        <f>Be!H18</f>
        <v>0</v>
      </c>
      <c r="J45" s="76">
        <f>Be!I18</f>
        <v>0</v>
      </c>
      <c r="K45" s="77"/>
      <c r="L45" s="78">
        <f>Be!K18</f>
        <v>0</v>
      </c>
    </row>
    <row r="46" spans="1:12" x14ac:dyDescent="0.25">
      <c r="A46" s="80" t="s">
        <v>61</v>
      </c>
      <c r="B46" s="72">
        <f>Be!A19</f>
        <v>0</v>
      </c>
      <c r="C46" s="73">
        <f>Be!B19</f>
        <v>0</v>
      </c>
      <c r="D46" s="74">
        <f>Be!C19</f>
        <v>0</v>
      </c>
      <c r="E46" s="75">
        <f>Be!D19</f>
        <v>0</v>
      </c>
      <c r="F46" s="74">
        <f>Be!E19</f>
        <v>0</v>
      </c>
      <c r="G46" s="75">
        <f>Be!F19</f>
        <v>0</v>
      </c>
      <c r="H46" s="74">
        <f>Be!G19</f>
        <v>0</v>
      </c>
      <c r="I46" s="75">
        <f>Be!H19</f>
        <v>0</v>
      </c>
      <c r="J46" s="76">
        <f>Be!I19</f>
        <v>0</v>
      </c>
      <c r="K46" s="77"/>
      <c r="L46" s="78">
        <f>Be!K19</f>
        <v>0</v>
      </c>
    </row>
    <row r="47" spans="1:12" x14ac:dyDescent="0.25">
      <c r="A47" s="81" t="s">
        <v>62</v>
      </c>
      <c r="B47" s="72">
        <f>Be!A20</f>
        <v>0</v>
      </c>
      <c r="C47" s="73">
        <f>Be!B20</f>
        <v>0</v>
      </c>
      <c r="D47" s="74">
        <f>Be!C20</f>
        <v>0</v>
      </c>
      <c r="E47" s="75">
        <f>Be!D20</f>
        <v>0</v>
      </c>
      <c r="F47" s="74">
        <f>Be!E20</f>
        <v>0</v>
      </c>
      <c r="G47" s="75">
        <f>Be!F20</f>
        <v>0</v>
      </c>
      <c r="H47" s="74">
        <f>Be!G20</f>
        <v>0</v>
      </c>
      <c r="I47" s="75">
        <f>Be!H20</f>
        <v>0</v>
      </c>
      <c r="J47" s="76">
        <f>Be!I20</f>
        <v>0</v>
      </c>
      <c r="K47" s="77"/>
      <c r="L47" s="78">
        <f>Be!K20</f>
        <v>0</v>
      </c>
    </row>
    <row r="48" spans="1:12" x14ac:dyDescent="0.25">
      <c r="A48" s="80" t="s">
        <v>63</v>
      </c>
      <c r="B48" s="72">
        <f>Be!A21</f>
        <v>0</v>
      </c>
      <c r="C48" s="73">
        <f>Be!B21</f>
        <v>0</v>
      </c>
      <c r="D48" s="74">
        <f>Be!C21</f>
        <v>0</v>
      </c>
      <c r="E48" s="75">
        <f>Be!D21</f>
        <v>0</v>
      </c>
      <c r="F48" s="74">
        <f>Be!E21</f>
        <v>0</v>
      </c>
      <c r="G48" s="75">
        <f>Be!F21</f>
        <v>0</v>
      </c>
      <c r="H48" s="74">
        <f>Be!G21</f>
        <v>0</v>
      </c>
      <c r="I48" s="75">
        <f>Be!H21</f>
        <v>0</v>
      </c>
      <c r="J48" s="76">
        <f>Be!I21</f>
        <v>0</v>
      </c>
      <c r="K48" s="77"/>
      <c r="L48" s="78">
        <f>Be!K21</f>
        <v>0</v>
      </c>
    </row>
    <row r="49" spans="1:12" x14ac:dyDescent="0.25">
      <c r="A49" s="81" t="s">
        <v>64</v>
      </c>
      <c r="B49" s="72">
        <f>Be!A22</f>
        <v>0</v>
      </c>
      <c r="C49" s="73">
        <f>Be!B22</f>
        <v>0</v>
      </c>
      <c r="D49" s="74">
        <f>Be!C22</f>
        <v>0</v>
      </c>
      <c r="E49" s="75">
        <f>Be!D22</f>
        <v>0</v>
      </c>
      <c r="F49" s="74">
        <f>Be!E22</f>
        <v>0</v>
      </c>
      <c r="G49" s="75">
        <f>Be!F22</f>
        <v>0</v>
      </c>
      <c r="H49" s="74">
        <f>Be!G22</f>
        <v>0</v>
      </c>
      <c r="I49" s="75">
        <f>Be!H22</f>
        <v>0</v>
      </c>
      <c r="J49" s="76">
        <f>Be!I22</f>
        <v>0</v>
      </c>
      <c r="K49" s="77"/>
      <c r="L49" s="78">
        <f>Be!K22</f>
        <v>0</v>
      </c>
    </row>
    <row r="50" spans="1:12" x14ac:dyDescent="0.25">
      <c r="A50" s="80" t="s">
        <v>65</v>
      </c>
      <c r="B50" s="72">
        <f>Be!A23</f>
        <v>0</v>
      </c>
      <c r="C50" s="73">
        <f>Be!B23</f>
        <v>0</v>
      </c>
      <c r="D50" s="74">
        <f>Be!C23</f>
        <v>0</v>
      </c>
      <c r="E50" s="75">
        <f>Be!D23</f>
        <v>0</v>
      </c>
      <c r="F50" s="74">
        <f>Be!E23</f>
        <v>0</v>
      </c>
      <c r="G50" s="75">
        <f>Be!F23</f>
        <v>0</v>
      </c>
      <c r="H50" s="74">
        <f>Be!G23</f>
        <v>0</v>
      </c>
      <c r="I50" s="75">
        <f>Be!H23</f>
        <v>0</v>
      </c>
      <c r="J50" s="76">
        <f>Be!I23</f>
        <v>0</v>
      </c>
      <c r="K50" s="77"/>
      <c r="L50" s="78">
        <f>Be!K23</f>
        <v>0</v>
      </c>
    </row>
    <row r="51" spans="1:12" x14ac:dyDescent="0.25">
      <c r="A51" s="81" t="s">
        <v>66</v>
      </c>
      <c r="B51" s="72">
        <f>Be!A24</f>
        <v>0</v>
      </c>
      <c r="C51" s="73">
        <f>Be!B24</f>
        <v>0</v>
      </c>
      <c r="D51" s="74">
        <f>Be!C24</f>
        <v>0</v>
      </c>
      <c r="E51" s="75">
        <f>Be!D24</f>
        <v>0</v>
      </c>
      <c r="F51" s="74">
        <f>Be!E24</f>
        <v>0</v>
      </c>
      <c r="G51" s="75">
        <f>Be!F24</f>
        <v>0</v>
      </c>
      <c r="H51" s="74">
        <f>Be!G24</f>
        <v>0</v>
      </c>
      <c r="I51" s="75">
        <f>Be!H24</f>
        <v>0</v>
      </c>
      <c r="J51" s="76">
        <f>Be!I24</f>
        <v>0</v>
      </c>
      <c r="K51" s="77"/>
      <c r="L51" s="78">
        <f>Be!K24</f>
        <v>0</v>
      </c>
    </row>
    <row r="52" spans="1:12" x14ac:dyDescent="0.25">
      <c r="A52" s="80" t="s">
        <v>67</v>
      </c>
      <c r="B52" s="72">
        <f>Be!A25</f>
        <v>0</v>
      </c>
      <c r="C52" s="73">
        <f>Be!B25</f>
        <v>0</v>
      </c>
      <c r="D52" s="74">
        <f>Be!C25</f>
        <v>0</v>
      </c>
      <c r="E52" s="75">
        <f>Be!D25</f>
        <v>0</v>
      </c>
      <c r="F52" s="74">
        <f>Be!E25</f>
        <v>0</v>
      </c>
      <c r="G52" s="75">
        <f>Be!F25</f>
        <v>0</v>
      </c>
      <c r="H52" s="74">
        <f>Be!G25</f>
        <v>0</v>
      </c>
      <c r="I52" s="75">
        <f>Be!H25</f>
        <v>0</v>
      </c>
      <c r="J52" s="76">
        <f>Be!I25</f>
        <v>0</v>
      </c>
      <c r="K52" s="77"/>
      <c r="L52" s="78">
        <f>Be!K25</f>
        <v>0</v>
      </c>
    </row>
    <row r="53" spans="1:12" x14ac:dyDescent="0.25">
      <c r="A53" s="81" t="s">
        <v>68</v>
      </c>
      <c r="B53" s="72">
        <f>Be!A34</f>
        <v>0</v>
      </c>
      <c r="C53" s="73">
        <f>Be!B34</f>
        <v>0</v>
      </c>
      <c r="D53" s="74">
        <f>Be!C34</f>
        <v>0</v>
      </c>
      <c r="E53" s="75">
        <f>Be!D34</f>
        <v>0</v>
      </c>
      <c r="F53" s="74">
        <f>Be!E34</f>
        <v>0</v>
      </c>
      <c r="G53" s="75">
        <f>Be!F34</f>
        <v>0</v>
      </c>
      <c r="H53" s="74">
        <f>Be!G34</f>
        <v>0</v>
      </c>
      <c r="I53" s="75">
        <f>Be!H34</f>
        <v>0</v>
      </c>
      <c r="J53" s="76">
        <f>Be!I34</f>
        <v>0</v>
      </c>
      <c r="K53" s="77"/>
      <c r="L53" s="78" t="str">
        <f>Be!A27</f>
        <v>Szent Kereszt Katolikus Általános Iskola, Cegléd</v>
      </c>
    </row>
    <row r="54" spans="1:12" x14ac:dyDescent="0.25">
      <c r="A54" s="80" t="s">
        <v>69</v>
      </c>
      <c r="B54" s="72">
        <f>Be!A74</f>
        <v>0</v>
      </c>
      <c r="C54" s="73">
        <f>Be!B74</f>
        <v>0</v>
      </c>
      <c r="D54" s="74">
        <f>Be!C74</f>
        <v>0</v>
      </c>
      <c r="E54" s="75">
        <f>Be!D74</f>
        <v>0</v>
      </c>
      <c r="F54" s="74">
        <f>Be!E74</f>
        <v>0</v>
      </c>
      <c r="G54" s="75">
        <f>Be!F74</f>
        <v>0</v>
      </c>
      <c r="H54" s="74">
        <f>Be!G74</f>
        <v>0</v>
      </c>
      <c r="I54" s="75">
        <f>Be!H74</f>
        <v>0</v>
      </c>
      <c r="J54" s="76">
        <f>Be!I74</f>
        <v>0</v>
      </c>
      <c r="K54" s="77"/>
      <c r="L54" s="78" t="str">
        <f>Be!A67</f>
        <v>Csemői Ladányi Mihály Általános Iskola</v>
      </c>
    </row>
    <row r="55" spans="1:12" x14ac:dyDescent="0.25">
      <c r="A55" s="81" t="s">
        <v>70</v>
      </c>
      <c r="B55" s="72">
        <f>Be!A79</f>
        <v>0</v>
      </c>
      <c r="C55" s="73">
        <f>Be!B79</f>
        <v>0</v>
      </c>
      <c r="D55" s="74">
        <f>Be!C79</f>
        <v>0</v>
      </c>
      <c r="E55" s="75">
        <f>Be!D79</f>
        <v>0</v>
      </c>
      <c r="F55" s="74">
        <f>Be!E79</f>
        <v>0</v>
      </c>
      <c r="G55" s="75">
        <f>Be!F79</f>
        <v>0</v>
      </c>
      <c r="H55" s="74">
        <f>Be!G79</f>
        <v>0</v>
      </c>
      <c r="I55" s="75">
        <f>Be!H79</f>
        <v>0</v>
      </c>
      <c r="J55" s="76">
        <f>Be!I79</f>
        <v>0</v>
      </c>
      <c r="K55" s="77"/>
      <c r="L55" s="78">
        <f>Be!A77</f>
        <v>0</v>
      </c>
    </row>
    <row r="56" spans="1:12" x14ac:dyDescent="0.25">
      <c r="A56" s="80" t="s">
        <v>71</v>
      </c>
      <c r="B56" s="72">
        <f>Be!A80</f>
        <v>0</v>
      </c>
      <c r="C56" s="73">
        <f>Be!B80</f>
        <v>0</v>
      </c>
      <c r="D56" s="74">
        <f>Be!C80</f>
        <v>0</v>
      </c>
      <c r="E56" s="75">
        <f>Be!D80</f>
        <v>0</v>
      </c>
      <c r="F56" s="74">
        <f>Be!E80</f>
        <v>0</v>
      </c>
      <c r="G56" s="75">
        <f>Be!F80</f>
        <v>0</v>
      </c>
      <c r="H56" s="74">
        <f>Be!G80</f>
        <v>0</v>
      </c>
      <c r="I56" s="75">
        <f>Be!H80</f>
        <v>0</v>
      </c>
      <c r="J56" s="76">
        <f>Be!I80</f>
        <v>0</v>
      </c>
      <c r="K56" s="77"/>
      <c r="L56" s="78">
        <f>Be!A77</f>
        <v>0</v>
      </c>
    </row>
    <row r="57" spans="1:12" x14ac:dyDescent="0.25">
      <c r="A57" s="81" t="s">
        <v>72</v>
      </c>
      <c r="B57" s="72">
        <f>Be!A81</f>
        <v>0</v>
      </c>
      <c r="C57" s="73">
        <f>Be!B81</f>
        <v>0</v>
      </c>
      <c r="D57" s="74">
        <f>Be!C81</f>
        <v>0</v>
      </c>
      <c r="E57" s="75">
        <f>Be!D81</f>
        <v>0</v>
      </c>
      <c r="F57" s="74">
        <f>Be!E81</f>
        <v>0</v>
      </c>
      <c r="G57" s="75">
        <f>Be!F81</f>
        <v>0</v>
      </c>
      <c r="H57" s="74">
        <f>Be!G81</f>
        <v>0</v>
      </c>
      <c r="I57" s="75">
        <f>Be!H81</f>
        <v>0</v>
      </c>
      <c r="J57" s="76">
        <f>Be!I81</f>
        <v>0</v>
      </c>
      <c r="K57" s="77"/>
      <c r="L57" s="78">
        <f>Be!A77</f>
        <v>0</v>
      </c>
    </row>
    <row r="58" spans="1:12" x14ac:dyDescent="0.25">
      <c r="A58" s="80" t="s">
        <v>73</v>
      </c>
      <c r="B58" s="72">
        <f>Be!A82</f>
        <v>0</v>
      </c>
      <c r="C58" s="73">
        <f>Be!B82</f>
        <v>0</v>
      </c>
      <c r="D58" s="74">
        <f>Be!C82</f>
        <v>0</v>
      </c>
      <c r="E58" s="75">
        <f>Be!D82</f>
        <v>0</v>
      </c>
      <c r="F58" s="74">
        <f>Be!E82</f>
        <v>0</v>
      </c>
      <c r="G58" s="75">
        <f>Be!F82</f>
        <v>0</v>
      </c>
      <c r="H58" s="74">
        <f>Be!G82</f>
        <v>0</v>
      </c>
      <c r="I58" s="75">
        <f>Be!H82</f>
        <v>0</v>
      </c>
      <c r="J58" s="76">
        <f>Be!I82</f>
        <v>0</v>
      </c>
      <c r="K58" s="77"/>
      <c r="L58" s="78">
        <f>Be!A77</f>
        <v>0</v>
      </c>
    </row>
    <row r="59" spans="1:12" x14ac:dyDescent="0.25">
      <c r="A59" s="81" t="s">
        <v>74</v>
      </c>
      <c r="B59" s="72">
        <f>Be!A83</f>
        <v>0</v>
      </c>
      <c r="C59" s="73">
        <f>Be!B83</f>
        <v>0</v>
      </c>
      <c r="D59" s="74">
        <f>Be!C83</f>
        <v>0</v>
      </c>
      <c r="E59" s="75">
        <f>Be!D83</f>
        <v>0</v>
      </c>
      <c r="F59" s="74">
        <f>Be!E83</f>
        <v>0</v>
      </c>
      <c r="G59" s="75">
        <f>Be!F83</f>
        <v>0</v>
      </c>
      <c r="H59" s="74">
        <f>Be!G83</f>
        <v>0</v>
      </c>
      <c r="I59" s="75">
        <f>Be!H83</f>
        <v>0</v>
      </c>
      <c r="J59" s="76">
        <f>Be!I83</f>
        <v>0</v>
      </c>
      <c r="K59" s="77"/>
      <c r="L59" s="78">
        <f>Be!A77</f>
        <v>0</v>
      </c>
    </row>
    <row r="60" spans="1:12" x14ac:dyDescent="0.25">
      <c r="A60" s="80" t="s">
        <v>75</v>
      </c>
      <c r="B60" s="72">
        <f>Be!A84</f>
        <v>0</v>
      </c>
      <c r="C60" s="73">
        <f>Be!B84</f>
        <v>0</v>
      </c>
      <c r="D60" s="74">
        <f>Be!C84</f>
        <v>0</v>
      </c>
      <c r="E60" s="75">
        <f>Be!D84</f>
        <v>0</v>
      </c>
      <c r="F60" s="74">
        <f>Be!E84</f>
        <v>0</v>
      </c>
      <c r="G60" s="75">
        <f>Be!F84</f>
        <v>0</v>
      </c>
      <c r="H60" s="74">
        <f>Be!G84</f>
        <v>0</v>
      </c>
      <c r="I60" s="75">
        <f>Be!H84</f>
        <v>0</v>
      </c>
      <c r="J60" s="76">
        <f>Be!I84</f>
        <v>0</v>
      </c>
      <c r="K60" s="77"/>
      <c r="L60" s="78">
        <f>Be!A77</f>
        <v>0</v>
      </c>
    </row>
    <row r="61" spans="1:12" x14ac:dyDescent="0.25">
      <c r="A61" s="81" t="s">
        <v>76</v>
      </c>
      <c r="B61" s="72">
        <f>Be!A89</f>
        <v>0</v>
      </c>
      <c r="C61" s="73">
        <f>Be!B89</f>
        <v>0</v>
      </c>
      <c r="D61" s="74">
        <f>Be!C89</f>
        <v>0</v>
      </c>
      <c r="E61" s="75">
        <f>Be!D89</f>
        <v>0</v>
      </c>
      <c r="F61" s="74">
        <f>Be!E89</f>
        <v>0</v>
      </c>
      <c r="G61" s="75">
        <f>Be!F89</f>
        <v>0</v>
      </c>
      <c r="H61" s="74">
        <f>Be!G89</f>
        <v>0</v>
      </c>
      <c r="I61" s="75">
        <f>Be!H89</f>
        <v>0</v>
      </c>
      <c r="J61" s="76">
        <f>Be!I89</f>
        <v>0</v>
      </c>
      <c r="K61" s="77"/>
      <c r="L61" s="78">
        <f>Be!A87</f>
        <v>0</v>
      </c>
    </row>
    <row r="62" spans="1:12" x14ac:dyDescent="0.25">
      <c r="A62" s="80" t="s">
        <v>77</v>
      </c>
      <c r="B62" s="72">
        <f>Be!A90</f>
        <v>0</v>
      </c>
      <c r="C62" s="73">
        <f>Be!B90</f>
        <v>0</v>
      </c>
      <c r="D62" s="74">
        <f>Be!C90</f>
        <v>0</v>
      </c>
      <c r="E62" s="75">
        <f>Be!D90</f>
        <v>0</v>
      </c>
      <c r="F62" s="74">
        <f>Be!E90</f>
        <v>0</v>
      </c>
      <c r="G62" s="75">
        <f>Be!F90</f>
        <v>0</v>
      </c>
      <c r="H62" s="74">
        <f>Be!G90</f>
        <v>0</v>
      </c>
      <c r="I62" s="75">
        <f>Be!H90</f>
        <v>0</v>
      </c>
      <c r="J62" s="76">
        <f>Be!I90</f>
        <v>0</v>
      </c>
      <c r="K62" s="77"/>
      <c r="L62" s="78">
        <f>Be!A87</f>
        <v>0</v>
      </c>
    </row>
    <row r="63" spans="1:12" x14ac:dyDescent="0.25">
      <c r="A63" s="81" t="s">
        <v>78</v>
      </c>
      <c r="B63" s="72">
        <f>Be!A91</f>
        <v>0</v>
      </c>
      <c r="C63" s="73">
        <f>Be!B91</f>
        <v>0</v>
      </c>
      <c r="D63" s="74">
        <f>Be!C91</f>
        <v>0</v>
      </c>
      <c r="E63" s="75">
        <f>Be!D91</f>
        <v>0</v>
      </c>
      <c r="F63" s="74">
        <f>Be!E91</f>
        <v>0</v>
      </c>
      <c r="G63" s="75">
        <f>Be!F91</f>
        <v>0</v>
      </c>
      <c r="H63" s="74">
        <f>Be!G91</f>
        <v>0</v>
      </c>
      <c r="I63" s="75">
        <f>Be!H91</f>
        <v>0</v>
      </c>
      <c r="J63" s="76">
        <f>Be!I91</f>
        <v>0</v>
      </c>
      <c r="K63" s="77"/>
      <c r="L63" s="78">
        <f>Be!A87</f>
        <v>0</v>
      </c>
    </row>
    <row r="64" spans="1:12" x14ac:dyDescent="0.25">
      <c r="A64" s="80" t="s">
        <v>79</v>
      </c>
      <c r="B64" s="72">
        <f>Be!A92</f>
        <v>0</v>
      </c>
      <c r="C64" s="73">
        <f>Be!B92</f>
        <v>0</v>
      </c>
      <c r="D64" s="74">
        <f>Be!C92</f>
        <v>0</v>
      </c>
      <c r="E64" s="75">
        <f>Be!D92</f>
        <v>0</v>
      </c>
      <c r="F64" s="74">
        <f>Be!E92</f>
        <v>0</v>
      </c>
      <c r="G64" s="75">
        <f>Be!F92</f>
        <v>0</v>
      </c>
      <c r="H64" s="74">
        <f>Be!G92</f>
        <v>0</v>
      </c>
      <c r="I64" s="75">
        <f>Be!H92</f>
        <v>0</v>
      </c>
      <c r="J64" s="76">
        <f>Be!I92</f>
        <v>0</v>
      </c>
      <c r="K64" s="77"/>
      <c r="L64" s="78">
        <f>Be!A87</f>
        <v>0</v>
      </c>
    </row>
    <row r="65" spans="1:12" x14ac:dyDescent="0.25">
      <c r="A65" s="81" t="s">
        <v>80</v>
      </c>
      <c r="B65" s="72">
        <f>Be!A93</f>
        <v>0</v>
      </c>
      <c r="C65" s="73">
        <f>Be!B93</f>
        <v>0</v>
      </c>
      <c r="D65" s="74">
        <f>Be!C93</f>
        <v>0</v>
      </c>
      <c r="E65" s="75">
        <f>Be!D93</f>
        <v>0</v>
      </c>
      <c r="F65" s="74">
        <f>Be!E93</f>
        <v>0</v>
      </c>
      <c r="G65" s="75">
        <f>Be!F93</f>
        <v>0</v>
      </c>
      <c r="H65" s="74">
        <f>Be!G93</f>
        <v>0</v>
      </c>
      <c r="I65" s="75">
        <f>Be!H93</f>
        <v>0</v>
      </c>
      <c r="J65" s="76">
        <f>Be!I93</f>
        <v>0</v>
      </c>
      <c r="K65" s="77"/>
      <c r="L65" s="78">
        <f>Be!A87</f>
        <v>0</v>
      </c>
    </row>
    <row r="66" spans="1:12" x14ac:dyDescent="0.25">
      <c r="A66" s="80" t="s">
        <v>81</v>
      </c>
      <c r="B66" s="72">
        <f>Be!A94</f>
        <v>0</v>
      </c>
      <c r="C66" s="73">
        <f>Be!B94</f>
        <v>0</v>
      </c>
      <c r="D66" s="74">
        <f>Be!C94</f>
        <v>0</v>
      </c>
      <c r="E66" s="75">
        <f>Be!D94</f>
        <v>0</v>
      </c>
      <c r="F66" s="74">
        <f>Be!E94</f>
        <v>0</v>
      </c>
      <c r="G66" s="75">
        <f>Be!F94</f>
        <v>0</v>
      </c>
      <c r="H66" s="74">
        <f>Be!G94</f>
        <v>0</v>
      </c>
      <c r="I66" s="75">
        <f>Be!H94</f>
        <v>0</v>
      </c>
      <c r="J66" s="76">
        <f>Be!I94</f>
        <v>0</v>
      </c>
      <c r="K66" s="77"/>
      <c r="L66" s="78">
        <f>Be!A87</f>
        <v>0</v>
      </c>
    </row>
    <row r="67" spans="1:12" x14ac:dyDescent="0.25">
      <c r="A67" s="81" t="s">
        <v>82</v>
      </c>
      <c r="B67" s="72">
        <f>Be!A99</f>
        <v>0</v>
      </c>
      <c r="C67" s="73">
        <f>Be!B99</f>
        <v>0</v>
      </c>
      <c r="D67" s="74">
        <f>Be!C99</f>
        <v>0</v>
      </c>
      <c r="E67" s="75">
        <f>Be!D99</f>
        <v>0</v>
      </c>
      <c r="F67" s="74">
        <f>Be!E99</f>
        <v>0</v>
      </c>
      <c r="G67" s="75">
        <f>Be!F99</f>
        <v>0</v>
      </c>
      <c r="H67" s="74">
        <f>Be!G99</f>
        <v>0</v>
      </c>
      <c r="I67" s="75">
        <f>Be!H99</f>
        <v>0</v>
      </c>
      <c r="J67" s="76">
        <f>Be!I99</f>
        <v>0</v>
      </c>
      <c r="K67" s="77"/>
      <c r="L67" s="78">
        <f>Be!A97</f>
        <v>0</v>
      </c>
    </row>
    <row r="68" spans="1:12" x14ac:dyDescent="0.25">
      <c r="A68" s="80" t="s">
        <v>83</v>
      </c>
      <c r="B68" s="72">
        <f>Be!A100</f>
        <v>0</v>
      </c>
      <c r="C68" s="73">
        <f>Be!B100</f>
        <v>0</v>
      </c>
      <c r="D68" s="74">
        <f>Be!C100</f>
        <v>0</v>
      </c>
      <c r="E68" s="75">
        <f>Be!D100</f>
        <v>0</v>
      </c>
      <c r="F68" s="74">
        <f>Be!E100</f>
        <v>0</v>
      </c>
      <c r="G68" s="75">
        <f>Be!F100</f>
        <v>0</v>
      </c>
      <c r="H68" s="74">
        <f>Be!G100</f>
        <v>0</v>
      </c>
      <c r="I68" s="75">
        <f>Be!H100</f>
        <v>0</v>
      </c>
      <c r="J68" s="76">
        <f>Be!I100</f>
        <v>0</v>
      </c>
      <c r="K68" s="77"/>
      <c r="L68" s="78">
        <f>Be!A97</f>
        <v>0</v>
      </c>
    </row>
    <row r="69" spans="1:12" x14ac:dyDescent="0.25">
      <c r="A69" s="81" t="s">
        <v>84</v>
      </c>
      <c r="B69" s="72">
        <f>Be!A101</f>
        <v>0</v>
      </c>
      <c r="C69" s="73">
        <f>Be!B101</f>
        <v>0</v>
      </c>
      <c r="D69" s="74">
        <f>Be!C101</f>
        <v>0</v>
      </c>
      <c r="E69" s="75">
        <f>Be!D101</f>
        <v>0</v>
      </c>
      <c r="F69" s="74">
        <f>Be!E101</f>
        <v>0</v>
      </c>
      <c r="G69" s="75">
        <f>Be!F101</f>
        <v>0</v>
      </c>
      <c r="H69" s="74">
        <f>Be!G101</f>
        <v>0</v>
      </c>
      <c r="I69" s="75">
        <f>Be!H101</f>
        <v>0</v>
      </c>
      <c r="J69" s="76">
        <f>Be!I101</f>
        <v>0</v>
      </c>
      <c r="K69" s="77"/>
      <c r="L69" s="78">
        <f>Be!A97</f>
        <v>0</v>
      </c>
    </row>
    <row r="70" spans="1:12" x14ac:dyDescent="0.25">
      <c r="A70" s="80" t="s">
        <v>85</v>
      </c>
      <c r="B70" s="72">
        <f>Be!A102</f>
        <v>0</v>
      </c>
      <c r="C70" s="73">
        <f>Be!B102</f>
        <v>0</v>
      </c>
      <c r="D70" s="74">
        <f>Be!C102</f>
        <v>0</v>
      </c>
      <c r="E70" s="75">
        <f>Be!D102</f>
        <v>0</v>
      </c>
      <c r="F70" s="74">
        <f>Be!E102</f>
        <v>0</v>
      </c>
      <c r="G70" s="75">
        <f>Be!F102</f>
        <v>0</v>
      </c>
      <c r="H70" s="74">
        <f>Be!G102</f>
        <v>0</v>
      </c>
      <c r="I70" s="75">
        <f>Be!H102</f>
        <v>0</v>
      </c>
      <c r="J70" s="76">
        <f>Be!I102</f>
        <v>0</v>
      </c>
      <c r="K70" s="77"/>
      <c r="L70" s="78">
        <f>Be!A97</f>
        <v>0</v>
      </c>
    </row>
    <row r="71" spans="1:12" x14ac:dyDescent="0.25">
      <c r="A71" s="81" t="s">
        <v>86</v>
      </c>
      <c r="B71" s="72">
        <f>Be!A103</f>
        <v>0</v>
      </c>
      <c r="C71" s="73">
        <f>Be!B103</f>
        <v>0</v>
      </c>
      <c r="D71" s="74">
        <f>Be!C103</f>
        <v>0</v>
      </c>
      <c r="E71" s="75">
        <f>Be!D103</f>
        <v>0</v>
      </c>
      <c r="F71" s="74">
        <f>Be!E103</f>
        <v>0</v>
      </c>
      <c r="G71" s="75">
        <f>Be!F103</f>
        <v>0</v>
      </c>
      <c r="H71" s="74">
        <f>Be!G103</f>
        <v>0</v>
      </c>
      <c r="I71" s="75">
        <f>Be!H103</f>
        <v>0</v>
      </c>
      <c r="J71" s="76">
        <f>Be!I103</f>
        <v>0</v>
      </c>
      <c r="K71" s="77"/>
      <c r="L71" s="78">
        <f>Be!A97</f>
        <v>0</v>
      </c>
    </row>
    <row r="72" spans="1:12" x14ac:dyDescent="0.25">
      <c r="A72" s="80" t="s">
        <v>87</v>
      </c>
      <c r="B72" s="72">
        <f>Be!A104</f>
        <v>0</v>
      </c>
      <c r="C72" s="73">
        <f>Be!B104</f>
        <v>0</v>
      </c>
      <c r="D72" s="74">
        <f>Be!C104</f>
        <v>0</v>
      </c>
      <c r="E72" s="75">
        <f>Be!D104</f>
        <v>0</v>
      </c>
      <c r="F72" s="74">
        <f>Be!E104</f>
        <v>0</v>
      </c>
      <c r="G72" s="75">
        <f>Be!F104</f>
        <v>0</v>
      </c>
      <c r="H72" s="74">
        <f>Be!G104</f>
        <v>0</v>
      </c>
      <c r="I72" s="75">
        <f>Be!H104</f>
        <v>0</v>
      </c>
      <c r="J72" s="76">
        <f>Be!I104</f>
        <v>0</v>
      </c>
      <c r="K72" s="77"/>
      <c r="L72" s="78">
        <f>Be!A97</f>
        <v>0</v>
      </c>
    </row>
    <row r="73" spans="1:12" x14ac:dyDescent="0.25">
      <c r="A73" s="81" t="s">
        <v>88</v>
      </c>
      <c r="B73" s="72">
        <f>Be!A109</f>
        <v>0</v>
      </c>
      <c r="C73" s="73">
        <f>Be!B109</f>
        <v>0</v>
      </c>
      <c r="D73" s="74">
        <f>Be!C109</f>
        <v>0</v>
      </c>
      <c r="E73" s="75">
        <f>Be!D109</f>
        <v>0</v>
      </c>
      <c r="F73" s="74">
        <f>Be!E109</f>
        <v>0</v>
      </c>
      <c r="G73" s="75">
        <f>Be!F109</f>
        <v>0</v>
      </c>
      <c r="H73" s="74">
        <f>Be!G109</f>
        <v>0</v>
      </c>
      <c r="I73" s="75">
        <f>Be!H109</f>
        <v>0</v>
      </c>
      <c r="J73" s="76">
        <f>Be!I109</f>
        <v>0</v>
      </c>
      <c r="K73" s="77"/>
      <c r="L73" s="78">
        <f>Be!A107</f>
        <v>0</v>
      </c>
    </row>
    <row r="74" spans="1:12" x14ac:dyDescent="0.25">
      <c r="A74" s="80" t="s">
        <v>89</v>
      </c>
      <c r="B74" s="72">
        <f>Be!A110</f>
        <v>0</v>
      </c>
      <c r="C74" s="73">
        <f>Be!B110</f>
        <v>0</v>
      </c>
      <c r="D74" s="74">
        <f>Be!C110</f>
        <v>0</v>
      </c>
      <c r="E74" s="75">
        <f>Be!D110</f>
        <v>0</v>
      </c>
      <c r="F74" s="74">
        <f>Be!E110</f>
        <v>0</v>
      </c>
      <c r="G74" s="75">
        <f>Be!F110</f>
        <v>0</v>
      </c>
      <c r="H74" s="74">
        <f>Be!G110</f>
        <v>0</v>
      </c>
      <c r="I74" s="75">
        <f>Be!H110</f>
        <v>0</v>
      </c>
      <c r="J74" s="76">
        <f>Be!I110</f>
        <v>0</v>
      </c>
      <c r="K74" s="77"/>
      <c r="L74" s="78">
        <f>Be!A107</f>
        <v>0</v>
      </c>
    </row>
    <row r="75" spans="1:12" x14ac:dyDescent="0.25">
      <c r="A75" s="81" t="s">
        <v>90</v>
      </c>
      <c r="B75" s="72">
        <f>Be!A111</f>
        <v>0</v>
      </c>
      <c r="C75" s="73">
        <f>Be!B111</f>
        <v>0</v>
      </c>
      <c r="D75" s="74">
        <f>Be!C111</f>
        <v>0</v>
      </c>
      <c r="E75" s="75">
        <f>Be!D111</f>
        <v>0</v>
      </c>
      <c r="F75" s="74">
        <f>Be!E111</f>
        <v>0</v>
      </c>
      <c r="G75" s="75">
        <f>Be!F111</f>
        <v>0</v>
      </c>
      <c r="H75" s="74">
        <f>Be!G111</f>
        <v>0</v>
      </c>
      <c r="I75" s="75">
        <f>Be!H111</f>
        <v>0</v>
      </c>
      <c r="J75" s="76">
        <f>Be!I111</f>
        <v>0</v>
      </c>
      <c r="K75" s="77"/>
      <c r="L75" s="78">
        <f>Be!A107</f>
        <v>0</v>
      </c>
    </row>
    <row r="76" spans="1:12" x14ac:dyDescent="0.25">
      <c r="A76" s="80" t="s">
        <v>91</v>
      </c>
      <c r="B76" s="72">
        <f>Be!A112</f>
        <v>0</v>
      </c>
      <c r="C76" s="73">
        <f>Be!B112</f>
        <v>0</v>
      </c>
      <c r="D76" s="74">
        <f>Be!C112</f>
        <v>0</v>
      </c>
      <c r="E76" s="75">
        <f>Be!D112</f>
        <v>0</v>
      </c>
      <c r="F76" s="74">
        <f>Be!E112</f>
        <v>0</v>
      </c>
      <c r="G76" s="75">
        <f>Be!F112</f>
        <v>0</v>
      </c>
      <c r="H76" s="74">
        <f>Be!G112</f>
        <v>0</v>
      </c>
      <c r="I76" s="75">
        <f>Be!H112</f>
        <v>0</v>
      </c>
      <c r="J76" s="76">
        <f>Be!I112</f>
        <v>0</v>
      </c>
      <c r="K76" s="77"/>
      <c r="L76" s="78">
        <f>Be!A107</f>
        <v>0</v>
      </c>
    </row>
    <row r="77" spans="1:12" x14ac:dyDescent="0.25">
      <c r="A77" s="81" t="s">
        <v>92</v>
      </c>
      <c r="B77" s="72">
        <f>Be!A113</f>
        <v>0</v>
      </c>
      <c r="C77" s="73">
        <f>Be!B113</f>
        <v>0</v>
      </c>
      <c r="D77" s="74">
        <f>Be!C113</f>
        <v>0</v>
      </c>
      <c r="E77" s="75">
        <f>Be!D113</f>
        <v>0</v>
      </c>
      <c r="F77" s="74">
        <f>Be!E113</f>
        <v>0</v>
      </c>
      <c r="G77" s="75">
        <f>Be!F113</f>
        <v>0</v>
      </c>
      <c r="H77" s="74">
        <f>Be!G113</f>
        <v>0</v>
      </c>
      <c r="I77" s="75">
        <f>Be!H113</f>
        <v>0</v>
      </c>
      <c r="J77" s="76">
        <f>Be!I113</f>
        <v>0</v>
      </c>
      <c r="K77" s="77"/>
      <c r="L77" s="78">
        <f>Be!A107</f>
        <v>0</v>
      </c>
    </row>
    <row r="78" spans="1:12" x14ac:dyDescent="0.25">
      <c r="A78" s="80" t="s">
        <v>93</v>
      </c>
      <c r="B78" s="72">
        <f>Be!A114</f>
        <v>0</v>
      </c>
      <c r="C78" s="73">
        <f>Be!B114</f>
        <v>0</v>
      </c>
      <c r="D78" s="74">
        <f>Be!C114</f>
        <v>0</v>
      </c>
      <c r="E78" s="75">
        <f>Be!D114</f>
        <v>0</v>
      </c>
      <c r="F78" s="74">
        <f>Be!E114</f>
        <v>0</v>
      </c>
      <c r="G78" s="75">
        <f>Be!F114</f>
        <v>0</v>
      </c>
      <c r="H78" s="74">
        <f>Be!G114</f>
        <v>0</v>
      </c>
      <c r="I78" s="75">
        <f>Be!H114</f>
        <v>0</v>
      </c>
      <c r="J78" s="76">
        <f>Be!I114</f>
        <v>0</v>
      </c>
      <c r="K78" s="77"/>
      <c r="L78" s="78">
        <f>Be!A107</f>
        <v>0</v>
      </c>
    </row>
    <row r="79" spans="1:12" x14ac:dyDescent="0.25">
      <c r="A79" s="81" t="s">
        <v>94</v>
      </c>
      <c r="B79" s="72">
        <f>Be!A119</f>
        <v>0</v>
      </c>
      <c r="C79" s="73">
        <f>Be!B119</f>
        <v>0</v>
      </c>
      <c r="D79" s="74">
        <f>Be!C119</f>
        <v>0</v>
      </c>
      <c r="E79" s="75">
        <f>Be!D119</f>
        <v>0</v>
      </c>
      <c r="F79" s="74">
        <f>Be!E119</f>
        <v>0</v>
      </c>
      <c r="G79" s="75">
        <f>Be!F119</f>
        <v>0</v>
      </c>
      <c r="H79" s="74">
        <f>Be!G119</f>
        <v>0</v>
      </c>
      <c r="I79" s="75">
        <f>Be!H119</f>
        <v>0</v>
      </c>
      <c r="J79" s="76">
        <f>Be!I119</f>
        <v>0</v>
      </c>
      <c r="K79" s="77"/>
      <c r="L79" s="78">
        <f>Be!A117</f>
        <v>0</v>
      </c>
    </row>
    <row r="80" spans="1:12" x14ac:dyDescent="0.25">
      <c r="A80" s="80" t="s">
        <v>95</v>
      </c>
      <c r="B80" s="72">
        <f>Be!A120</f>
        <v>0</v>
      </c>
      <c r="C80" s="73">
        <f>Be!B120</f>
        <v>0</v>
      </c>
      <c r="D80" s="74">
        <f>Be!C120</f>
        <v>0</v>
      </c>
      <c r="E80" s="75">
        <f>Be!D120</f>
        <v>0</v>
      </c>
      <c r="F80" s="74">
        <f>Be!E120</f>
        <v>0</v>
      </c>
      <c r="G80" s="75">
        <f>Be!F120</f>
        <v>0</v>
      </c>
      <c r="H80" s="74">
        <f>Be!G120</f>
        <v>0</v>
      </c>
      <c r="I80" s="75">
        <f>Be!H120</f>
        <v>0</v>
      </c>
      <c r="J80" s="76">
        <f>Be!I120</f>
        <v>0</v>
      </c>
      <c r="K80" s="77"/>
      <c r="L80" s="78">
        <f>Be!A117</f>
        <v>0</v>
      </c>
    </row>
    <row r="81" spans="1:12" x14ac:dyDescent="0.25">
      <c r="A81" s="81" t="s">
        <v>96</v>
      </c>
      <c r="B81" s="72">
        <f>Be!A121</f>
        <v>0</v>
      </c>
      <c r="C81" s="73">
        <f>Be!B121</f>
        <v>0</v>
      </c>
      <c r="D81" s="74">
        <f>Be!C121</f>
        <v>0</v>
      </c>
      <c r="E81" s="75">
        <f>Be!D121</f>
        <v>0</v>
      </c>
      <c r="F81" s="74">
        <f>Be!E121</f>
        <v>0</v>
      </c>
      <c r="G81" s="75">
        <f>Be!F121</f>
        <v>0</v>
      </c>
      <c r="H81" s="74">
        <f>Be!G121</f>
        <v>0</v>
      </c>
      <c r="I81" s="75">
        <f>Be!H121</f>
        <v>0</v>
      </c>
      <c r="J81" s="76">
        <f>Be!I121</f>
        <v>0</v>
      </c>
      <c r="K81" s="77"/>
      <c r="L81" s="78">
        <f>Be!A117</f>
        <v>0</v>
      </c>
    </row>
    <row r="82" spans="1:12" x14ac:dyDescent="0.25">
      <c r="A82" s="80" t="s">
        <v>97</v>
      </c>
      <c r="B82" s="72">
        <f>Be!A122</f>
        <v>0</v>
      </c>
      <c r="C82" s="73">
        <f>Be!B122</f>
        <v>0</v>
      </c>
      <c r="D82" s="74">
        <f>Be!C122</f>
        <v>0</v>
      </c>
      <c r="E82" s="75">
        <f>Be!D122</f>
        <v>0</v>
      </c>
      <c r="F82" s="74">
        <f>Be!E122</f>
        <v>0</v>
      </c>
      <c r="G82" s="75">
        <f>Be!F122</f>
        <v>0</v>
      </c>
      <c r="H82" s="74">
        <f>Be!G122</f>
        <v>0</v>
      </c>
      <c r="I82" s="75">
        <f>Be!H122</f>
        <v>0</v>
      </c>
      <c r="J82" s="76">
        <f>Be!I122</f>
        <v>0</v>
      </c>
      <c r="K82" s="77"/>
      <c r="L82" s="78">
        <f>Be!A117</f>
        <v>0</v>
      </c>
    </row>
    <row r="83" spans="1:12" x14ac:dyDescent="0.25">
      <c r="A83" s="81" t="s">
        <v>98</v>
      </c>
      <c r="B83" s="72">
        <f>Be!A123</f>
        <v>0</v>
      </c>
      <c r="C83" s="73">
        <f>Be!B123</f>
        <v>0</v>
      </c>
      <c r="D83" s="74">
        <f>Be!C123</f>
        <v>0</v>
      </c>
      <c r="E83" s="75">
        <f>Be!D123</f>
        <v>0</v>
      </c>
      <c r="F83" s="74">
        <f>Be!E123</f>
        <v>0</v>
      </c>
      <c r="G83" s="75">
        <f>Be!F123</f>
        <v>0</v>
      </c>
      <c r="H83" s="74">
        <f>Be!G123</f>
        <v>0</v>
      </c>
      <c r="I83" s="75">
        <f>Be!H123</f>
        <v>0</v>
      </c>
      <c r="J83" s="76">
        <f>Be!I123</f>
        <v>0</v>
      </c>
      <c r="K83" s="77"/>
      <c r="L83" s="78">
        <f>Be!A117</f>
        <v>0</v>
      </c>
    </row>
    <row r="84" spans="1:12" x14ac:dyDescent="0.25">
      <c r="A84" s="80" t="s">
        <v>99</v>
      </c>
      <c r="B84" s="72">
        <f>Be!A124</f>
        <v>0</v>
      </c>
      <c r="C84" s="73">
        <f>Be!B124</f>
        <v>0</v>
      </c>
      <c r="D84" s="74">
        <f>Be!C124</f>
        <v>0</v>
      </c>
      <c r="E84" s="75">
        <f>Be!D124</f>
        <v>0</v>
      </c>
      <c r="F84" s="74">
        <f>Be!E124</f>
        <v>0</v>
      </c>
      <c r="G84" s="75">
        <f>Be!F124</f>
        <v>0</v>
      </c>
      <c r="H84" s="74">
        <f>Be!G124</f>
        <v>0</v>
      </c>
      <c r="I84" s="75">
        <f>Be!H124</f>
        <v>0</v>
      </c>
      <c r="J84" s="76">
        <f>Be!I124</f>
        <v>0</v>
      </c>
      <c r="K84" s="77"/>
      <c r="L84" s="78">
        <f>Be!A117</f>
        <v>0</v>
      </c>
    </row>
    <row r="85" spans="1:12" x14ac:dyDescent="0.25">
      <c r="A85" s="81" t="s">
        <v>100</v>
      </c>
      <c r="B85" s="72">
        <f>Be!A129</f>
        <v>0</v>
      </c>
      <c r="C85" s="73">
        <f>Be!B129</f>
        <v>0</v>
      </c>
      <c r="D85" s="74">
        <f>Be!C129</f>
        <v>0</v>
      </c>
      <c r="E85" s="75">
        <f>Be!D129</f>
        <v>0</v>
      </c>
      <c r="F85" s="74">
        <f>Be!E129</f>
        <v>0</v>
      </c>
      <c r="G85" s="75">
        <f>Be!F129</f>
        <v>0</v>
      </c>
      <c r="H85" s="74">
        <f>Be!G129</f>
        <v>0</v>
      </c>
      <c r="I85" s="75">
        <f>Be!H129</f>
        <v>0</v>
      </c>
      <c r="J85" s="76">
        <f>Be!I129</f>
        <v>0</v>
      </c>
      <c r="K85" s="77"/>
      <c r="L85" s="78">
        <f>Be!A127</f>
        <v>0</v>
      </c>
    </row>
    <row r="86" spans="1:12" x14ac:dyDescent="0.25">
      <c r="A86" s="80" t="s">
        <v>101</v>
      </c>
      <c r="B86" s="72">
        <f>Be!A130</f>
        <v>0</v>
      </c>
      <c r="C86" s="73">
        <f>Be!B130</f>
        <v>0</v>
      </c>
      <c r="D86" s="74">
        <f>Be!C130</f>
        <v>0</v>
      </c>
      <c r="E86" s="75">
        <f>Be!D130</f>
        <v>0</v>
      </c>
      <c r="F86" s="74">
        <f>Be!E130</f>
        <v>0</v>
      </c>
      <c r="G86" s="75">
        <f>Be!F130</f>
        <v>0</v>
      </c>
      <c r="H86" s="74">
        <f>Be!G130</f>
        <v>0</v>
      </c>
      <c r="I86" s="75">
        <f>Be!H130</f>
        <v>0</v>
      </c>
      <c r="J86" s="76">
        <f>Be!I130</f>
        <v>0</v>
      </c>
      <c r="K86" s="77"/>
      <c r="L86" s="78">
        <f>Be!A127</f>
        <v>0</v>
      </c>
    </row>
    <row r="87" spans="1:12" x14ac:dyDescent="0.25">
      <c r="A87" s="81" t="s">
        <v>102</v>
      </c>
      <c r="B87" s="72">
        <f>Be!A131</f>
        <v>0</v>
      </c>
      <c r="C87" s="73">
        <f>Be!B131</f>
        <v>0</v>
      </c>
      <c r="D87" s="74">
        <f>Be!C131</f>
        <v>0</v>
      </c>
      <c r="E87" s="75">
        <f>Be!D131</f>
        <v>0</v>
      </c>
      <c r="F87" s="74">
        <f>Be!E131</f>
        <v>0</v>
      </c>
      <c r="G87" s="75">
        <f>Be!F131</f>
        <v>0</v>
      </c>
      <c r="H87" s="74">
        <f>Be!G131</f>
        <v>0</v>
      </c>
      <c r="I87" s="75">
        <f>Be!H131</f>
        <v>0</v>
      </c>
      <c r="J87" s="76">
        <f>Be!I131</f>
        <v>0</v>
      </c>
      <c r="K87" s="77"/>
      <c r="L87" s="78">
        <f>Be!A127</f>
        <v>0</v>
      </c>
    </row>
    <row r="88" spans="1:12" x14ac:dyDescent="0.25">
      <c r="A88" s="80" t="s">
        <v>103</v>
      </c>
      <c r="B88" s="72">
        <f>Be!A132</f>
        <v>0</v>
      </c>
      <c r="C88" s="73">
        <f>Be!B132</f>
        <v>0</v>
      </c>
      <c r="D88" s="74">
        <f>Be!C132</f>
        <v>0</v>
      </c>
      <c r="E88" s="75">
        <f>Be!D132</f>
        <v>0</v>
      </c>
      <c r="F88" s="74">
        <f>Be!E132</f>
        <v>0</v>
      </c>
      <c r="G88" s="75">
        <f>Be!F132</f>
        <v>0</v>
      </c>
      <c r="H88" s="74">
        <f>Be!G132</f>
        <v>0</v>
      </c>
      <c r="I88" s="75">
        <f>Be!H132</f>
        <v>0</v>
      </c>
      <c r="J88" s="76">
        <f>Be!I132</f>
        <v>0</v>
      </c>
      <c r="K88" s="77"/>
      <c r="L88" s="78">
        <f>Be!A127</f>
        <v>0</v>
      </c>
    </row>
    <row r="89" spans="1:12" x14ac:dyDescent="0.25">
      <c r="A89" s="81" t="s">
        <v>104</v>
      </c>
      <c r="B89" s="72">
        <f>Be!A133</f>
        <v>0</v>
      </c>
      <c r="C89" s="73">
        <f>Be!B133</f>
        <v>0</v>
      </c>
      <c r="D89" s="74">
        <f>Be!C133</f>
        <v>0</v>
      </c>
      <c r="E89" s="75">
        <f>Be!D133</f>
        <v>0</v>
      </c>
      <c r="F89" s="74">
        <f>Be!E133</f>
        <v>0</v>
      </c>
      <c r="G89" s="75">
        <f>Be!F133</f>
        <v>0</v>
      </c>
      <c r="H89" s="74">
        <f>Be!G133</f>
        <v>0</v>
      </c>
      <c r="I89" s="75">
        <f>Be!H133</f>
        <v>0</v>
      </c>
      <c r="J89" s="76">
        <f>Be!I133</f>
        <v>0</v>
      </c>
      <c r="K89" s="77"/>
      <c r="L89" s="78">
        <f>Be!A127</f>
        <v>0</v>
      </c>
    </row>
    <row r="90" spans="1:12" x14ac:dyDescent="0.25">
      <c r="A90" s="80" t="s">
        <v>105</v>
      </c>
      <c r="B90" s="72">
        <f>Be!A134</f>
        <v>0</v>
      </c>
      <c r="C90" s="73">
        <f>Be!B134</f>
        <v>0</v>
      </c>
      <c r="D90" s="74">
        <f>Be!C134</f>
        <v>0</v>
      </c>
      <c r="E90" s="75">
        <f>Be!D134</f>
        <v>0</v>
      </c>
      <c r="F90" s="74">
        <f>Be!E134</f>
        <v>0</v>
      </c>
      <c r="G90" s="75">
        <f>Be!F134</f>
        <v>0</v>
      </c>
      <c r="H90" s="74">
        <f>Be!G134</f>
        <v>0</v>
      </c>
      <c r="I90" s="75">
        <f>Be!H134</f>
        <v>0</v>
      </c>
      <c r="J90" s="76">
        <f>Be!I134</f>
        <v>0</v>
      </c>
      <c r="K90" s="77"/>
      <c r="L90" s="78">
        <f>Be!A127</f>
        <v>0</v>
      </c>
    </row>
    <row r="91" spans="1:12" x14ac:dyDescent="0.25">
      <c r="A91" s="81" t="s">
        <v>106</v>
      </c>
      <c r="B91" s="72">
        <f>Be!A139</f>
        <v>0</v>
      </c>
      <c r="C91" s="73">
        <f>Be!B139</f>
        <v>0</v>
      </c>
      <c r="D91" s="74">
        <f>Be!C139</f>
        <v>0</v>
      </c>
      <c r="E91" s="75">
        <f>Be!D139</f>
        <v>0</v>
      </c>
      <c r="F91" s="74">
        <f>Be!E139</f>
        <v>0</v>
      </c>
      <c r="G91" s="75">
        <f>Be!F139</f>
        <v>0</v>
      </c>
      <c r="H91" s="74">
        <f>Be!G139</f>
        <v>0</v>
      </c>
      <c r="I91" s="75">
        <f>Be!H139</f>
        <v>0</v>
      </c>
      <c r="J91" s="76">
        <f>Be!I139</f>
        <v>0</v>
      </c>
      <c r="K91" s="77"/>
      <c r="L91" s="78">
        <f>Be!A137</f>
        <v>0</v>
      </c>
    </row>
    <row r="92" spans="1:12" x14ac:dyDescent="0.25">
      <c r="A92" s="80" t="s">
        <v>107</v>
      </c>
      <c r="B92" s="72">
        <f>Be!A140</f>
        <v>0</v>
      </c>
      <c r="C92" s="73">
        <f>Be!B140</f>
        <v>0</v>
      </c>
      <c r="D92" s="74">
        <f>Be!C140</f>
        <v>0</v>
      </c>
      <c r="E92" s="75">
        <f>Be!D140</f>
        <v>0</v>
      </c>
      <c r="F92" s="74">
        <f>Be!E140</f>
        <v>0</v>
      </c>
      <c r="G92" s="75">
        <f>Be!F140</f>
        <v>0</v>
      </c>
      <c r="H92" s="74">
        <f>Be!G140</f>
        <v>0</v>
      </c>
      <c r="I92" s="75">
        <f>Be!H140</f>
        <v>0</v>
      </c>
      <c r="J92" s="76">
        <f>Be!I140</f>
        <v>0</v>
      </c>
      <c r="K92" s="77"/>
      <c r="L92" s="78">
        <f>Be!A137</f>
        <v>0</v>
      </c>
    </row>
    <row r="93" spans="1:12" x14ac:dyDescent="0.25">
      <c r="A93" s="81" t="s">
        <v>108</v>
      </c>
      <c r="B93" s="72">
        <f>Be!A141</f>
        <v>0</v>
      </c>
      <c r="C93" s="73">
        <f>Be!B141</f>
        <v>0</v>
      </c>
      <c r="D93" s="74">
        <f>Be!C141</f>
        <v>0</v>
      </c>
      <c r="E93" s="75">
        <f>Be!D141</f>
        <v>0</v>
      </c>
      <c r="F93" s="74">
        <f>Be!E141</f>
        <v>0</v>
      </c>
      <c r="G93" s="75">
        <f>Be!F141</f>
        <v>0</v>
      </c>
      <c r="H93" s="74">
        <f>Be!G141</f>
        <v>0</v>
      </c>
      <c r="I93" s="75">
        <f>Be!H141</f>
        <v>0</v>
      </c>
      <c r="J93" s="76">
        <f>Be!I141</f>
        <v>0</v>
      </c>
      <c r="K93" s="77"/>
      <c r="L93" s="78">
        <f>Be!A137</f>
        <v>0</v>
      </c>
    </row>
    <row r="94" spans="1:12" x14ac:dyDescent="0.25">
      <c r="A94" s="80" t="s">
        <v>109</v>
      </c>
      <c r="B94" s="72">
        <f>Be!A142</f>
        <v>0</v>
      </c>
      <c r="C94" s="73">
        <f>Be!B142</f>
        <v>0</v>
      </c>
      <c r="D94" s="74">
        <f>Be!C142</f>
        <v>0</v>
      </c>
      <c r="E94" s="75">
        <f>Be!D142</f>
        <v>0</v>
      </c>
      <c r="F94" s="74">
        <f>Be!E142</f>
        <v>0</v>
      </c>
      <c r="G94" s="75">
        <f>Be!F142</f>
        <v>0</v>
      </c>
      <c r="H94" s="74">
        <f>Be!G142</f>
        <v>0</v>
      </c>
      <c r="I94" s="75">
        <f>Be!H142</f>
        <v>0</v>
      </c>
      <c r="J94" s="76">
        <f>Be!I142</f>
        <v>0</v>
      </c>
      <c r="K94" s="77"/>
      <c r="L94" s="78">
        <f>Be!A137</f>
        <v>0</v>
      </c>
    </row>
    <row r="95" spans="1:12" x14ac:dyDescent="0.25">
      <c r="A95" s="81" t="s">
        <v>110</v>
      </c>
      <c r="B95" s="72">
        <f>Be!A143</f>
        <v>0</v>
      </c>
      <c r="C95" s="73">
        <f>Be!B143</f>
        <v>0</v>
      </c>
      <c r="D95" s="74">
        <f>Be!C143</f>
        <v>0</v>
      </c>
      <c r="E95" s="75">
        <f>Be!D143</f>
        <v>0</v>
      </c>
      <c r="F95" s="74">
        <f>Be!E143</f>
        <v>0</v>
      </c>
      <c r="G95" s="75">
        <f>Be!F143</f>
        <v>0</v>
      </c>
      <c r="H95" s="74">
        <f>Be!G143</f>
        <v>0</v>
      </c>
      <c r="I95" s="75">
        <f>Be!H143</f>
        <v>0</v>
      </c>
      <c r="J95" s="76">
        <f>Be!I143</f>
        <v>0</v>
      </c>
      <c r="K95" s="77"/>
      <c r="L95" s="78">
        <f>Be!A137</f>
        <v>0</v>
      </c>
    </row>
    <row r="96" spans="1:12" x14ac:dyDescent="0.25">
      <c r="A96" s="80" t="s">
        <v>111</v>
      </c>
      <c r="B96" s="72">
        <f>Be!A144</f>
        <v>0</v>
      </c>
      <c r="C96" s="73">
        <f>Be!B144</f>
        <v>0</v>
      </c>
      <c r="D96" s="74">
        <f>Be!C144</f>
        <v>0</v>
      </c>
      <c r="E96" s="75">
        <f>Be!D144</f>
        <v>0</v>
      </c>
      <c r="F96" s="74">
        <f>Be!E144</f>
        <v>0</v>
      </c>
      <c r="G96" s="75">
        <f>Be!F144</f>
        <v>0</v>
      </c>
      <c r="H96" s="74">
        <f>Be!G144</f>
        <v>0</v>
      </c>
      <c r="I96" s="75">
        <f>Be!H144</f>
        <v>0</v>
      </c>
      <c r="J96" s="76">
        <f>Be!I144</f>
        <v>0</v>
      </c>
      <c r="K96" s="77"/>
      <c r="L96" s="78">
        <f>Be!A137</f>
        <v>0</v>
      </c>
    </row>
    <row r="97" spans="1:12" x14ac:dyDescent="0.25">
      <c r="A97" s="81" t="s">
        <v>112</v>
      </c>
      <c r="B97" s="72">
        <f>Be!A149</f>
        <v>0</v>
      </c>
      <c r="C97" s="73">
        <f>Be!B149</f>
        <v>0</v>
      </c>
      <c r="D97" s="74">
        <f>Be!C149</f>
        <v>0</v>
      </c>
      <c r="E97" s="75">
        <f>Be!D149</f>
        <v>0</v>
      </c>
      <c r="F97" s="74">
        <f>Be!E149</f>
        <v>0</v>
      </c>
      <c r="G97" s="75">
        <f>Be!F149</f>
        <v>0</v>
      </c>
      <c r="H97" s="74">
        <f>Be!G149</f>
        <v>0</v>
      </c>
      <c r="I97" s="75">
        <f>Be!H149</f>
        <v>0</v>
      </c>
      <c r="J97" s="76">
        <f>Be!I149</f>
        <v>0</v>
      </c>
      <c r="K97" s="77"/>
      <c r="L97" s="78">
        <f>Be!A147</f>
        <v>0</v>
      </c>
    </row>
    <row r="98" spans="1:12" x14ac:dyDescent="0.25">
      <c r="A98" s="80" t="s">
        <v>113</v>
      </c>
      <c r="B98" s="72">
        <f>Be!A150</f>
        <v>0</v>
      </c>
      <c r="C98" s="73">
        <f>Be!B150</f>
        <v>0</v>
      </c>
      <c r="D98" s="74">
        <f>Be!C150</f>
        <v>0</v>
      </c>
      <c r="E98" s="75">
        <f>Be!D150</f>
        <v>0</v>
      </c>
      <c r="F98" s="74">
        <f>Be!E150</f>
        <v>0</v>
      </c>
      <c r="G98" s="75">
        <f>Be!F150</f>
        <v>0</v>
      </c>
      <c r="H98" s="74">
        <f>Be!G150</f>
        <v>0</v>
      </c>
      <c r="I98" s="75">
        <f>Be!H150</f>
        <v>0</v>
      </c>
      <c r="J98" s="76">
        <f>Be!I150</f>
        <v>0</v>
      </c>
      <c r="K98" s="77"/>
      <c r="L98" s="78">
        <f>Be!A147</f>
        <v>0</v>
      </c>
    </row>
    <row r="99" spans="1:12" x14ac:dyDescent="0.25">
      <c r="A99" s="81" t="s">
        <v>114</v>
      </c>
      <c r="B99" s="72">
        <f>Be!A151</f>
        <v>0</v>
      </c>
      <c r="C99" s="73">
        <f>Be!B151</f>
        <v>0</v>
      </c>
      <c r="D99" s="74">
        <f>Be!C151</f>
        <v>0</v>
      </c>
      <c r="E99" s="75">
        <f>Be!D151</f>
        <v>0</v>
      </c>
      <c r="F99" s="74">
        <f>Be!E151</f>
        <v>0</v>
      </c>
      <c r="G99" s="75">
        <f>Be!F151</f>
        <v>0</v>
      </c>
      <c r="H99" s="74">
        <f>Be!G151</f>
        <v>0</v>
      </c>
      <c r="I99" s="75">
        <f>Be!H151</f>
        <v>0</v>
      </c>
      <c r="J99" s="76">
        <f>Be!I151</f>
        <v>0</v>
      </c>
      <c r="K99" s="77"/>
      <c r="L99" s="78">
        <f>Be!A147</f>
        <v>0</v>
      </c>
    </row>
    <row r="100" spans="1:12" x14ac:dyDescent="0.25">
      <c r="A100" s="80" t="s">
        <v>115</v>
      </c>
      <c r="B100" s="72">
        <f>Be!A152</f>
        <v>0</v>
      </c>
      <c r="C100" s="73">
        <f>Be!B152</f>
        <v>0</v>
      </c>
      <c r="D100" s="74">
        <f>Be!C152</f>
        <v>0</v>
      </c>
      <c r="E100" s="75">
        <f>Be!D152</f>
        <v>0</v>
      </c>
      <c r="F100" s="74">
        <f>Be!E152</f>
        <v>0</v>
      </c>
      <c r="G100" s="75">
        <f>Be!F152</f>
        <v>0</v>
      </c>
      <c r="H100" s="74">
        <f>Be!G152</f>
        <v>0</v>
      </c>
      <c r="I100" s="75">
        <f>Be!H152</f>
        <v>0</v>
      </c>
      <c r="J100" s="76">
        <f>Be!I152</f>
        <v>0</v>
      </c>
      <c r="K100" s="77"/>
      <c r="L100" s="78">
        <f>Be!A147</f>
        <v>0</v>
      </c>
    </row>
    <row r="101" spans="1:12" x14ac:dyDescent="0.25">
      <c r="A101" s="81" t="s">
        <v>116</v>
      </c>
      <c r="B101" s="72">
        <f>Be!A153</f>
        <v>0</v>
      </c>
      <c r="C101" s="73">
        <f>Be!B153</f>
        <v>0</v>
      </c>
      <c r="D101" s="74">
        <f>Be!C153</f>
        <v>0</v>
      </c>
      <c r="E101" s="75">
        <f>Be!D153</f>
        <v>0</v>
      </c>
      <c r="F101" s="74">
        <f>Be!E153</f>
        <v>0</v>
      </c>
      <c r="G101" s="75">
        <f>Be!F153</f>
        <v>0</v>
      </c>
      <c r="H101" s="74">
        <f>Be!G153</f>
        <v>0</v>
      </c>
      <c r="I101" s="75">
        <f>Be!H153</f>
        <v>0</v>
      </c>
      <c r="J101" s="76">
        <f>Be!I153</f>
        <v>0</v>
      </c>
      <c r="K101" s="77"/>
      <c r="L101" s="78">
        <f>Be!A147</f>
        <v>0</v>
      </c>
    </row>
    <row r="102" spans="1:12" x14ac:dyDescent="0.25">
      <c r="A102" s="80" t="s">
        <v>117</v>
      </c>
      <c r="B102" s="72">
        <f>Be!A154</f>
        <v>0</v>
      </c>
      <c r="C102" s="73">
        <f>Be!B154</f>
        <v>0</v>
      </c>
      <c r="D102" s="74">
        <f>Be!C154</f>
        <v>0</v>
      </c>
      <c r="E102" s="75">
        <f>Be!D154</f>
        <v>0</v>
      </c>
      <c r="F102" s="74">
        <f>Be!E154</f>
        <v>0</v>
      </c>
      <c r="G102" s="75">
        <f>Be!F154</f>
        <v>0</v>
      </c>
      <c r="H102" s="74">
        <f>Be!G154</f>
        <v>0</v>
      </c>
      <c r="I102" s="75">
        <f>Be!H154</f>
        <v>0</v>
      </c>
      <c r="J102" s="76">
        <f>Be!I154</f>
        <v>0</v>
      </c>
      <c r="K102" s="77"/>
      <c r="L102" s="78">
        <f>Be!A147</f>
        <v>0</v>
      </c>
    </row>
    <row r="103" spans="1:12" x14ac:dyDescent="0.25">
      <c r="A103" s="81" t="s">
        <v>118</v>
      </c>
      <c r="B103" s="72">
        <f>Be!A159</f>
        <v>0</v>
      </c>
      <c r="C103" s="73">
        <f>Be!B159</f>
        <v>0</v>
      </c>
      <c r="D103" s="74">
        <f>Be!C159</f>
        <v>0</v>
      </c>
      <c r="E103" s="75">
        <f>Be!D159</f>
        <v>0</v>
      </c>
      <c r="F103" s="74">
        <f>Be!E159</f>
        <v>0</v>
      </c>
      <c r="G103" s="75">
        <f>Be!F159</f>
        <v>0</v>
      </c>
      <c r="H103" s="74">
        <f>Be!G159</f>
        <v>0</v>
      </c>
      <c r="I103" s="75">
        <f>Be!H159</f>
        <v>0</v>
      </c>
      <c r="J103" s="76">
        <f>Be!I159</f>
        <v>0</v>
      </c>
      <c r="K103" s="77"/>
      <c r="L103" s="78">
        <f>Be!A157</f>
        <v>0</v>
      </c>
    </row>
    <row r="104" spans="1:12" x14ac:dyDescent="0.25">
      <c r="A104" s="80" t="s">
        <v>119</v>
      </c>
      <c r="B104" s="72">
        <f>Be!A160</f>
        <v>0</v>
      </c>
      <c r="C104" s="73">
        <f>Be!B160</f>
        <v>0</v>
      </c>
      <c r="D104" s="74">
        <f>Be!C160</f>
        <v>0</v>
      </c>
      <c r="E104" s="75">
        <f>Be!D160</f>
        <v>0</v>
      </c>
      <c r="F104" s="74">
        <f>Be!E160</f>
        <v>0</v>
      </c>
      <c r="G104" s="75">
        <f>Be!F160</f>
        <v>0</v>
      </c>
      <c r="H104" s="74">
        <f>Be!G160</f>
        <v>0</v>
      </c>
      <c r="I104" s="75">
        <f>Be!H160</f>
        <v>0</v>
      </c>
      <c r="J104" s="76">
        <f>Be!I160</f>
        <v>0</v>
      </c>
      <c r="K104" s="77"/>
      <c r="L104" s="78">
        <f>Be!A157</f>
        <v>0</v>
      </c>
    </row>
    <row r="105" spans="1:12" x14ac:dyDescent="0.25">
      <c r="A105" s="81" t="s">
        <v>120</v>
      </c>
      <c r="B105" s="72">
        <f>Be!A161</f>
        <v>0</v>
      </c>
      <c r="C105" s="73">
        <f>Be!B161</f>
        <v>0</v>
      </c>
      <c r="D105" s="74">
        <f>Be!C161</f>
        <v>0</v>
      </c>
      <c r="E105" s="75">
        <f>Be!D161</f>
        <v>0</v>
      </c>
      <c r="F105" s="74">
        <f>Be!E161</f>
        <v>0</v>
      </c>
      <c r="G105" s="75">
        <f>Be!F161</f>
        <v>0</v>
      </c>
      <c r="H105" s="74">
        <f>Be!G161</f>
        <v>0</v>
      </c>
      <c r="I105" s="75">
        <f>Be!H161</f>
        <v>0</v>
      </c>
      <c r="J105" s="76">
        <f>Be!I161</f>
        <v>0</v>
      </c>
      <c r="K105" s="77"/>
      <c r="L105" s="78">
        <f>Be!A157</f>
        <v>0</v>
      </c>
    </row>
    <row r="106" spans="1:12" x14ac:dyDescent="0.25">
      <c r="A106" s="80" t="s">
        <v>121</v>
      </c>
      <c r="B106" s="72">
        <f>Be!A162</f>
        <v>0</v>
      </c>
      <c r="C106" s="73">
        <f>Be!B162</f>
        <v>0</v>
      </c>
      <c r="D106" s="74">
        <f>Be!C162</f>
        <v>0</v>
      </c>
      <c r="E106" s="75">
        <f>Be!D162</f>
        <v>0</v>
      </c>
      <c r="F106" s="74">
        <f>Be!E162</f>
        <v>0</v>
      </c>
      <c r="G106" s="75">
        <f>Be!F162</f>
        <v>0</v>
      </c>
      <c r="H106" s="74">
        <f>Be!G162</f>
        <v>0</v>
      </c>
      <c r="I106" s="75">
        <f>Be!H162</f>
        <v>0</v>
      </c>
      <c r="J106" s="76">
        <f>Be!I162</f>
        <v>0</v>
      </c>
      <c r="K106" s="77"/>
      <c r="L106" s="78">
        <f>Be!A157</f>
        <v>0</v>
      </c>
    </row>
    <row r="107" spans="1:12" x14ac:dyDescent="0.25">
      <c r="A107" s="81" t="s">
        <v>122</v>
      </c>
      <c r="B107" s="72">
        <f>Be!A163</f>
        <v>0</v>
      </c>
      <c r="C107" s="73">
        <f>Be!B163</f>
        <v>0</v>
      </c>
      <c r="D107" s="74">
        <f>Be!C163</f>
        <v>0</v>
      </c>
      <c r="E107" s="75">
        <f>Be!D163</f>
        <v>0</v>
      </c>
      <c r="F107" s="74">
        <f>Be!E163</f>
        <v>0</v>
      </c>
      <c r="G107" s="75">
        <f>Be!F163</f>
        <v>0</v>
      </c>
      <c r="H107" s="74">
        <f>Be!G163</f>
        <v>0</v>
      </c>
      <c r="I107" s="75">
        <f>Be!H163</f>
        <v>0</v>
      </c>
      <c r="J107" s="76">
        <f>Be!I163</f>
        <v>0</v>
      </c>
      <c r="K107" s="77"/>
      <c r="L107" s="78">
        <f>Be!A157</f>
        <v>0</v>
      </c>
    </row>
    <row r="108" spans="1:12" x14ac:dyDescent="0.25">
      <c r="A108" s="80" t="s">
        <v>123</v>
      </c>
      <c r="B108" s="72">
        <f>Be!A164</f>
        <v>0</v>
      </c>
      <c r="C108" s="73">
        <f>Be!B164</f>
        <v>0</v>
      </c>
      <c r="D108" s="74">
        <f>Be!C164</f>
        <v>0</v>
      </c>
      <c r="E108" s="75">
        <f>Be!D164</f>
        <v>0</v>
      </c>
      <c r="F108" s="74">
        <f>Be!E164</f>
        <v>0</v>
      </c>
      <c r="G108" s="75">
        <f>Be!F164</f>
        <v>0</v>
      </c>
      <c r="H108" s="74">
        <f>Be!G164</f>
        <v>0</v>
      </c>
      <c r="I108" s="75">
        <f>Be!H164</f>
        <v>0</v>
      </c>
      <c r="J108" s="76">
        <f>Be!I164</f>
        <v>0</v>
      </c>
      <c r="K108" s="77"/>
      <c r="L108" s="78">
        <f>Be!A157</f>
        <v>0</v>
      </c>
    </row>
    <row r="109" spans="1:12" x14ac:dyDescent="0.25">
      <c r="A109" s="81" t="s">
        <v>124</v>
      </c>
      <c r="B109" s="72">
        <f>Be!A169</f>
        <v>0</v>
      </c>
      <c r="C109" s="73">
        <f>Be!B169</f>
        <v>0</v>
      </c>
      <c r="D109" s="74">
        <f>Be!C169</f>
        <v>0</v>
      </c>
      <c r="E109" s="75">
        <f>Be!D169</f>
        <v>0</v>
      </c>
      <c r="F109" s="74">
        <f>Be!E169</f>
        <v>0</v>
      </c>
      <c r="G109" s="75">
        <f>Be!F169</f>
        <v>0</v>
      </c>
      <c r="H109" s="74">
        <f>Be!G169</f>
        <v>0</v>
      </c>
      <c r="I109" s="75">
        <f>Be!H169</f>
        <v>0</v>
      </c>
      <c r="J109" s="76">
        <f>Be!I169</f>
        <v>0</v>
      </c>
      <c r="K109" s="77"/>
      <c r="L109" s="78">
        <f>Be!A167</f>
        <v>0</v>
      </c>
    </row>
    <row r="110" spans="1:12" x14ac:dyDescent="0.25">
      <c r="A110" s="80" t="s">
        <v>125</v>
      </c>
      <c r="B110" s="72">
        <f>Be!A170</f>
        <v>0</v>
      </c>
      <c r="C110" s="73">
        <f>Be!B170</f>
        <v>0</v>
      </c>
      <c r="D110" s="74">
        <f>Be!C170</f>
        <v>0</v>
      </c>
      <c r="E110" s="75">
        <f>Be!D170</f>
        <v>0</v>
      </c>
      <c r="F110" s="74">
        <f>Be!E170</f>
        <v>0</v>
      </c>
      <c r="G110" s="75">
        <f>Be!F170</f>
        <v>0</v>
      </c>
      <c r="H110" s="74">
        <f>Be!G170</f>
        <v>0</v>
      </c>
      <c r="I110" s="75">
        <f>Be!H170</f>
        <v>0</v>
      </c>
      <c r="J110" s="76">
        <f>Be!I170</f>
        <v>0</v>
      </c>
      <c r="K110" s="77"/>
      <c r="L110" s="78">
        <f>Be!A167</f>
        <v>0</v>
      </c>
    </row>
    <row r="111" spans="1:12" x14ac:dyDescent="0.25">
      <c r="A111" s="81" t="s">
        <v>126</v>
      </c>
      <c r="B111" s="72">
        <f>Be!A171</f>
        <v>0</v>
      </c>
      <c r="C111" s="73">
        <f>Be!B171</f>
        <v>0</v>
      </c>
      <c r="D111" s="74">
        <f>Be!C171</f>
        <v>0</v>
      </c>
      <c r="E111" s="75">
        <f>Be!D171</f>
        <v>0</v>
      </c>
      <c r="F111" s="74">
        <f>Be!E171</f>
        <v>0</v>
      </c>
      <c r="G111" s="75">
        <f>Be!F171</f>
        <v>0</v>
      </c>
      <c r="H111" s="74">
        <f>Be!G171</f>
        <v>0</v>
      </c>
      <c r="I111" s="75">
        <f>Be!H171</f>
        <v>0</v>
      </c>
      <c r="J111" s="76">
        <f>Be!I171</f>
        <v>0</v>
      </c>
      <c r="K111" s="77"/>
      <c r="L111" s="78">
        <f>Be!A167</f>
        <v>0</v>
      </c>
    </row>
    <row r="112" spans="1:12" x14ac:dyDescent="0.25">
      <c r="A112" s="80" t="s">
        <v>127</v>
      </c>
      <c r="B112" s="72">
        <f>Be!A172</f>
        <v>0</v>
      </c>
      <c r="C112" s="73">
        <f>Be!B172</f>
        <v>0</v>
      </c>
      <c r="D112" s="74">
        <f>Be!C172</f>
        <v>0</v>
      </c>
      <c r="E112" s="75">
        <f>Be!D172</f>
        <v>0</v>
      </c>
      <c r="F112" s="74">
        <f>Be!E172</f>
        <v>0</v>
      </c>
      <c r="G112" s="75">
        <f>Be!F172</f>
        <v>0</v>
      </c>
      <c r="H112" s="74">
        <f>Be!G172</f>
        <v>0</v>
      </c>
      <c r="I112" s="75">
        <f>Be!H172</f>
        <v>0</v>
      </c>
      <c r="J112" s="76">
        <f>Be!I172</f>
        <v>0</v>
      </c>
      <c r="K112" s="77"/>
      <c r="L112" s="78">
        <f>Be!A167</f>
        <v>0</v>
      </c>
    </row>
    <row r="113" spans="1:12" x14ac:dyDescent="0.25">
      <c r="A113" s="81" t="s">
        <v>128</v>
      </c>
      <c r="B113" s="72">
        <f>Be!A173</f>
        <v>0</v>
      </c>
      <c r="C113" s="73">
        <f>Be!B173</f>
        <v>0</v>
      </c>
      <c r="D113" s="74">
        <f>Be!C173</f>
        <v>0</v>
      </c>
      <c r="E113" s="75">
        <f>Be!D173</f>
        <v>0</v>
      </c>
      <c r="F113" s="74">
        <f>Be!E173</f>
        <v>0</v>
      </c>
      <c r="G113" s="75">
        <f>Be!F173</f>
        <v>0</v>
      </c>
      <c r="H113" s="74">
        <f>Be!G173</f>
        <v>0</v>
      </c>
      <c r="I113" s="75">
        <f>Be!H173</f>
        <v>0</v>
      </c>
      <c r="J113" s="76">
        <f>Be!I173</f>
        <v>0</v>
      </c>
      <c r="K113" s="77"/>
      <c r="L113" s="78">
        <f>Be!A167</f>
        <v>0</v>
      </c>
    </row>
    <row r="114" spans="1:12" x14ac:dyDescent="0.25">
      <c r="A114" s="80" t="s">
        <v>129</v>
      </c>
      <c r="B114" s="72">
        <f>Be!A174</f>
        <v>0</v>
      </c>
      <c r="C114" s="73">
        <f>Be!B174</f>
        <v>0</v>
      </c>
      <c r="D114" s="74">
        <f>Be!C174</f>
        <v>0</v>
      </c>
      <c r="E114" s="75">
        <f>Be!D174</f>
        <v>0</v>
      </c>
      <c r="F114" s="74">
        <f>Be!E174</f>
        <v>0</v>
      </c>
      <c r="G114" s="75">
        <f>Be!F174</f>
        <v>0</v>
      </c>
      <c r="H114" s="74">
        <f>Be!G174</f>
        <v>0</v>
      </c>
      <c r="I114" s="75">
        <f>Be!H174</f>
        <v>0</v>
      </c>
      <c r="J114" s="76">
        <f>Be!I174</f>
        <v>0</v>
      </c>
      <c r="K114" s="77"/>
      <c r="L114" s="78">
        <f>Be!A167</f>
        <v>0</v>
      </c>
    </row>
    <row r="115" spans="1:12" x14ac:dyDescent="0.25">
      <c r="A115" s="81" t="s">
        <v>130</v>
      </c>
      <c r="B115" s="72">
        <f>Be!A179</f>
        <v>0</v>
      </c>
      <c r="C115" s="73">
        <f>Be!B179</f>
        <v>0</v>
      </c>
      <c r="D115" s="74">
        <f>Be!C179</f>
        <v>0</v>
      </c>
      <c r="E115" s="75">
        <f>Be!D179</f>
        <v>0</v>
      </c>
      <c r="F115" s="74">
        <f>Be!E179</f>
        <v>0</v>
      </c>
      <c r="G115" s="75">
        <f>Be!F179</f>
        <v>0</v>
      </c>
      <c r="H115" s="74">
        <f>Be!G179</f>
        <v>0</v>
      </c>
      <c r="I115" s="75">
        <f>Be!H179</f>
        <v>0</v>
      </c>
      <c r="J115" s="76">
        <f>Be!I179</f>
        <v>0</v>
      </c>
      <c r="K115" s="77"/>
      <c r="L115" s="78">
        <f>Be!A177</f>
        <v>0</v>
      </c>
    </row>
    <row r="116" spans="1:12" x14ac:dyDescent="0.25">
      <c r="A116" s="80" t="s">
        <v>131</v>
      </c>
      <c r="B116" s="72">
        <f>Be!A180</f>
        <v>0</v>
      </c>
      <c r="C116" s="73">
        <f>Be!B180</f>
        <v>0</v>
      </c>
      <c r="D116" s="74">
        <f>Be!C180</f>
        <v>0</v>
      </c>
      <c r="E116" s="75">
        <f>Be!D180</f>
        <v>0</v>
      </c>
      <c r="F116" s="74">
        <f>Be!E180</f>
        <v>0</v>
      </c>
      <c r="G116" s="75">
        <f>Be!F180</f>
        <v>0</v>
      </c>
      <c r="H116" s="74">
        <f>Be!G180</f>
        <v>0</v>
      </c>
      <c r="I116" s="75">
        <f>Be!H180</f>
        <v>0</v>
      </c>
      <c r="J116" s="76">
        <f>Be!I180</f>
        <v>0</v>
      </c>
      <c r="K116" s="77"/>
      <c r="L116" s="78">
        <f>Be!A177</f>
        <v>0</v>
      </c>
    </row>
    <row r="117" spans="1:12" x14ac:dyDescent="0.25">
      <c r="A117" s="81" t="s">
        <v>132</v>
      </c>
      <c r="B117" s="72">
        <f>Be!A181</f>
        <v>0</v>
      </c>
      <c r="C117" s="73">
        <f>Be!B181</f>
        <v>0</v>
      </c>
      <c r="D117" s="74">
        <f>Be!C181</f>
        <v>0</v>
      </c>
      <c r="E117" s="75">
        <f>Be!D181</f>
        <v>0</v>
      </c>
      <c r="F117" s="74">
        <f>Be!E181</f>
        <v>0</v>
      </c>
      <c r="G117" s="75">
        <f>Be!F181</f>
        <v>0</v>
      </c>
      <c r="H117" s="74">
        <f>Be!G181</f>
        <v>0</v>
      </c>
      <c r="I117" s="75">
        <f>Be!H181</f>
        <v>0</v>
      </c>
      <c r="J117" s="76">
        <f>Be!I181</f>
        <v>0</v>
      </c>
      <c r="K117" s="77"/>
      <c r="L117" s="78">
        <f>Be!A177</f>
        <v>0</v>
      </c>
    </row>
    <row r="118" spans="1:12" x14ac:dyDescent="0.25">
      <c r="A118" s="80" t="s">
        <v>133</v>
      </c>
      <c r="B118" s="72">
        <f>Be!A182</f>
        <v>0</v>
      </c>
      <c r="C118" s="73">
        <f>Be!B182</f>
        <v>0</v>
      </c>
      <c r="D118" s="74">
        <f>Be!C182</f>
        <v>0</v>
      </c>
      <c r="E118" s="75">
        <f>Be!D182</f>
        <v>0</v>
      </c>
      <c r="F118" s="74">
        <f>Be!E182</f>
        <v>0</v>
      </c>
      <c r="G118" s="75">
        <f>Be!F182</f>
        <v>0</v>
      </c>
      <c r="H118" s="74">
        <f>Be!G182</f>
        <v>0</v>
      </c>
      <c r="I118" s="75">
        <f>Be!H182</f>
        <v>0</v>
      </c>
      <c r="J118" s="76">
        <f>Be!I182</f>
        <v>0</v>
      </c>
      <c r="K118" s="77"/>
      <c r="L118" s="78">
        <f>Be!A177</f>
        <v>0</v>
      </c>
    </row>
    <row r="119" spans="1:12" x14ac:dyDescent="0.25">
      <c r="A119" s="81" t="s">
        <v>134</v>
      </c>
      <c r="B119" s="72">
        <f>Be!A183</f>
        <v>0</v>
      </c>
      <c r="C119" s="73">
        <f>Be!B183</f>
        <v>0</v>
      </c>
      <c r="D119" s="74">
        <f>Be!C183</f>
        <v>0</v>
      </c>
      <c r="E119" s="75">
        <f>Be!D183</f>
        <v>0</v>
      </c>
      <c r="F119" s="74">
        <f>Be!E183</f>
        <v>0</v>
      </c>
      <c r="G119" s="75">
        <f>Be!F183</f>
        <v>0</v>
      </c>
      <c r="H119" s="74">
        <f>Be!G183</f>
        <v>0</v>
      </c>
      <c r="I119" s="75">
        <f>Be!H183</f>
        <v>0</v>
      </c>
      <c r="J119" s="76">
        <f>Be!I183</f>
        <v>0</v>
      </c>
      <c r="K119" s="77"/>
      <c r="L119" s="78">
        <f>Be!A177</f>
        <v>0</v>
      </c>
    </row>
    <row r="120" spans="1:12" x14ac:dyDescent="0.25">
      <c r="A120" s="80" t="s">
        <v>135</v>
      </c>
      <c r="B120" s="72">
        <f>Be!A184</f>
        <v>0</v>
      </c>
      <c r="C120" s="73">
        <f>Be!B184</f>
        <v>0</v>
      </c>
      <c r="D120" s="74">
        <f>Be!C184</f>
        <v>0</v>
      </c>
      <c r="E120" s="75">
        <f>Be!D184</f>
        <v>0</v>
      </c>
      <c r="F120" s="74">
        <f>Be!E184</f>
        <v>0</v>
      </c>
      <c r="G120" s="75">
        <f>Be!F184</f>
        <v>0</v>
      </c>
      <c r="H120" s="74">
        <f>Be!G184</f>
        <v>0</v>
      </c>
      <c r="I120" s="75">
        <f>Be!H184</f>
        <v>0</v>
      </c>
      <c r="J120" s="76">
        <f>Be!I184</f>
        <v>0</v>
      </c>
      <c r="K120" s="77"/>
      <c r="L120" s="78">
        <f>Be!A177</f>
        <v>0</v>
      </c>
    </row>
    <row r="121" spans="1:12" x14ac:dyDescent="0.25">
      <c r="A121" s="81" t="s">
        <v>136</v>
      </c>
      <c r="B121" s="72">
        <f>Be!A189</f>
        <v>0</v>
      </c>
      <c r="C121" s="73">
        <f>Be!B189</f>
        <v>0</v>
      </c>
      <c r="D121" s="74">
        <f>Be!C189</f>
        <v>0</v>
      </c>
      <c r="E121" s="75">
        <f>Be!D189</f>
        <v>0</v>
      </c>
      <c r="F121" s="74">
        <f>Be!E189</f>
        <v>0</v>
      </c>
      <c r="G121" s="75">
        <f>Be!F189</f>
        <v>0</v>
      </c>
      <c r="H121" s="74">
        <f>Be!G189</f>
        <v>0</v>
      </c>
      <c r="I121" s="75">
        <f>Be!H189</f>
        <v>0</v>
      </c>
      <c r="J121" s="76">
        <f>Be!I189</f>
        <v>0</v>
      </c>
      <c r="K121" s="77"/>
      <c r="L121" s="78">
        <f>Be!A187</f>
        <v>0</v>
      </c>
    </row>
    <row r="122" spans="1:12" x14ac:dyDescent="0.25">
      <c r="A122" s="80" t="s">
        <v>137</v>
      </c>
      <c r="B122" s="72">
        <f>Be!A190</f>
        <v>0</v>
      </c>
      <c r="C122" s="73">
        <f>Be!B190</f>
        <v>0</v>
      </c>
      <c r="D122" s="74">
        <f>Be!C190</f>
        <v>0</v>
      </c>
      <c r="E122" s="75">
        <f>Be!D190</f>
        <v>0</v>
      </c>
      <c r="F122" s="74">
        <f>Be!E190</f>
        <v>0</v>
      </c>
      <c r="G122" s="75">
        <f>Be!F190</f>
        <v>0</v>
      </c>
      <c r="H122" s="74">
        <f>Be!G190</f>
        <v>0</v>
      </c>
      <c r="I122" s="75">
        <f>Be!H190</f>
        <v>0</v>
      </c>
      <c r="J122" s="76">
        <f>Be!I190</f>
        <v>0</v>
      </c>
      <c r="K122" s="77"/>
      <c r="L122" s="78">
        <f>Be!A187</f>
        <v>0</v>
      </c>
    </row>
    <row r="123" spans="1:12" x14ac:dyDescent="0.25">
      <c r="A123" s="81" t="s">
        <v>138</v>
      </c>
      <c r="B123" s="72">
        <f>Be!A191</f>
        <v>0</v>
      </c>
      <c r="C123" s="73">
        <f>Be!B191</f>
        <v>0</v>
      </c>
      <c r="D123" s="74">
        <f>Be!C191</f>
        <v>0</v>
      </c>
      <c r="E123" s="75">
        <f>Be!D191</f>
        <v>0</v>
      </c>
      <c r="F123" s="74">
        <f>Be!E191</f>
        <v>0</v>
      </c>
      <c r="G123" s="75">
        <f>Be!F191</f>
        <v>0</v>
      </c>
      <c r="H123" s="74">
        <f>Be!G191</f>
        <v>0</v>
      </c>
      <c r="I123" s="75">
        <f>Be!H191</f>
        <v>0</v>
      </c>
      <c r="J123" s="76">
        <f>Be!I191</f>
        <v>0</v>
      </c>
      <c r="K123" s="77"/>
      <c r="L123" s="78">
        <f>Be!A187</f>
        <v>0</v>
      </c>
    </row>
    <row r="124" spans="1:12" x14ac:dyDescent="0.25">
      <c r="A124" s="80" t="s">
        <v>139</v>
      </c>
      <c r="B124" s="72">
        <f>Be!A192</f>
        <v>0</v>
      </c>
      <c r="C124" s="73">
        <f>Be!B192</f>
        <v>0</v>
      </c>
      <c r="D124" s="74">
        <f>Be!C192</f>
        <v>0</v>
      </c>
      <c r="E124" s="75">
        <f>Be!D192</f>
        <v>0</v>
      </c>
      <c r="F124" s="74">
        <f>Be!E192</f>
        <v>0</v>
      </c>
      <c r="G124" s="75">
        <f>Be!F192</f>
        <v>0</v>
      </c>
      <c r="H124" s="74">
        <f>Be!G192</f>
        <v>0</v>
      </c>
      <c r="I124" s="75">
        <f>Be!H192</f>
        <v>0</v>
      </c>
      <c r="J124" s="76">
        <f>Be!I192</f>
        <v>0</v>
      </c>
      <c r="K124" s="77"/>
      <c r="L124" s="78">
        <f>Be!A187</f>
        <v>0</v>
      </c>
    </row>
    <row r="125" spans="1:12" x14ac:dyDescent="0.25">
      <c r="A125" s="81" t="s">
        <v>140</v>
      </c>
      <c r="B125" s="72">
        <f>Be!A193</f>
        <v>0</v>
      </c>
      <c r="C125" s="73">
        <f>Be!B193</f>
        <v>0</v>
      </c>
      <c r="D125" s="74">
        <f>Be!C193</f>
        <v>0</v>
      </c>
      <c r="E125" s="75">
        <f>Be!D193</f>
        <v>0</v>
      </c>
      <c r="F125" s="74">
        <f>Be!E193</f>
        <v>0</v>
      </c>
      <c r="G125" s="75">
        <f>Be!F193</f>
        <v>0</v>
      </c>
      <c r="H125" s="74">
        <f>Be!G193</f>
        <v>0</v>
      </c>
      <c r="I125" s="75">
        <f>Be!H193</f>
        <v>0</v>
      </c>
      <c r="J125" s="76">
        <f>Be!I193</f>
        <v>0</v>
      </c>
      <c r="K125" s="77"/>
      <c r="L125" s="78">
        <f>Be!A187</f>
        <v>0</v>
      </c>
    </row>
    <row r="126" spans="1:12" x14ac:dyDescent="0.25">
      <c r="A126" s="80" t="s">
        <v>141</v>
      </c>
      <c r="B126" s="72">
        <f>Be!A194</f>
        <v>0</v>
      </c>
      <c r="C126" s="73">
        <f>Be!B194</f>
        <v>0</v>
      </c>
      <c r="D126" s="74">
        <f>Be!C194</f>
        <v>0</v>
      </c>
      <c r="E126" s="75">
        <f>Be!D194</f>
        <v>0</v>
      </c>
      <c r="F126" s="74">
        <f>Be!E194</f>
        <v>0</v>
      </c>
      <c r="G126" s="75">
        <f>Be!F194</f>
        <v>0</v>
      </c>
      <c r="H126" s="74">
        <f>Be!G194</f>
        <v>0</v>
      </c>
      <c r="I126" s="75">
        <f>Be!H194</f>
        <v>0</v>
      </c>
      <c r="J126" s="76">
        <f>Be!I194</f>
        <v>0</v>
      </c>
      <c r="K126" s="77"/>
      <c r="L126" s="78">
        <f>Be!A187</f>
        <v>0</v>
      </c>
    </row>
    <row r="127" spans="1:12" x14ac:dyDescent="0.25">
      <c r="A127" s="81" t="s">
        <v>142</v>
      </c>
      <c r="B127" s="72">
        <f>Be!A199</f>
        <v>0</v>
      </c>
      <c r="C127" s="73">
        <f>Be!B199</f>
        <v>0</v>
      </c>
      <c r="D127" s="74">
        <f>Be!C199</f>
        <v>0</v>
      </c>
      <c r="E127" s="75">
        <f>Be!D199</f>
        <v>0</v>
      </c>
      <c r="F127" s="74">
        <f>Be!E199</f>
        <v>0</v>
      </c>
      <c r="G127" s="75">
        <f>Be!F199</f>
        <v>0</v>
      </c>
      <c r="H127" s="74">
        <f>Be!G199</f>
        <v>0</v>
      </c>
      <c r="I127" s="75">
        <f>Be!H199</f>
        <v>0</v>
      </c>
      <c r="J127" s="76">
        <f>Be!I199</f>
        <v>0</v>
      </c>
      <c r="K127" s="77"/>
      <c r="L127" s="78">
        <f>Be!A197</f>
        <v>0</v>
      </c>
    </row>
    <row r="128" spans="1:12" x14ac:dyDescent="0.25">
      <c r="A128" s="80" t="s">
        <v>143</v>
      </c>
      <c r="B128" s="72">
        <f>Be!A200</f>
        <v>0</v>
      </c>
      <c r="C128" s="73">
        <f>Be!B200</f>
        <v>0</v>
      </c>
      <c r="D128" s="74">
        <f>Be!C200</f>
        <v>0</v>
      </c>
      <c r="E128" s="75">
        <f>Be!D200</f>
        <v>0</v>
      </c>
      <c r="F128" s="74">
        <f>Be!E200</f>
        <v>0</v>
      </c>
      <c r="G128" s="75">
        <f>Be!F200</f>
        <v>0</v>
      </c>
      <c r="H128" s="74">
        <f>Be!G200</f>
        <v>0</v>
      </c>
      <c r="I128" s="75">
        <f>Be!H200</f>
        <v>0</v>
      </c>
      <c r="J128" s="76">
        <f>Be!I200</f>
        <v>0</v>
      </c>
      <c r="K128" s="77"/>
      <c r="L128" s="78">
        <f>Be!A197</f>
        <v>0</v>
      </c>
    </row>
    <row r="129" spans="1:12" x14ac:dyDescent="0.25">
      <c r="A129" s="81" t="s">
        <v>144</v>
      </c>
      <c r="B129" s="72">
        <f>Be!A201</f>
        <v>0</v>
      </c>
      <c r="C129" s="73">
        <f>Be!B201</f>
        <v>0</v>
      </c>
      <c r="D129" s="74">
        <f>Be!C201</f>
        <v>0</v>
      </c>
      <c r="E129" s="75">
        <f>Be!D201</f>
        <v>0</v>
      </c>
      <c r="F129" s="74">
        <f>Be!E201</f>
        <v>0</v>
      </c>
      <c r="G129" s="75">
        <f>Be!F201</f>
        <v>0</v>
      </c>
      <c r="H129" s="74">
        <f>Be!G201</f>
        <v>0</v>
      </c>
      <c r="I129" s="75">
        <f>Be!H201</f>
        <v>0</v>
      </c>
      <c r="J129" s="76">
        <f>Be!I201</f>
        <v>0</v>
      </c>
      <c r="K129" s="77"/>
      <c r="L129" s="78">
        <f>Be!A197</f>
        <v>0</v>
      </c>
    </row>
    <row r="130" spans="1:12" x14ac:dyDescent="0.25">
      <c r="A130" s="80" t="s">
        <v>145</v>
      </c>
      <c r="B130" s="72">
        <f>Be!A202</f>
        <v>0</v>
      </c>
      <c r="C130" s="73">
        <f>Be!B202</f>
        <v>0</v>
      </c>
      <c r="D130" s="74">
        <f>Be!C202</f>
        <v>0</v>
      </c>
      <c r="E130" s="75">
        <f>Be!D202</f>
        <v>0</v>
      </c>
      <c r="F130" s="74">
        <f>Be!E202</f>
        <v>0</v>
      </c>
      <c r="G130" s="75">
        <f>Be!F202</f>
        <v>0</v>
      </c>
      <c r="H130" s="74">
        <f>Be!G202</f>
        <v>0</v>
      </c>
      <c r="I130" s="75">
        <f>Be!H202</f>
        <v>0</v>
      </c>
      <c r="J130" s="76">
        <f>Be!I202</f>
        <v>0</v>
      </c>
      <c r="K130" s="77"/>
      <c r="L130" s="78">
        <f>Be!A197</f>
        <v>0</v>
      </c>
    </row>
    <row r="131" spans="1:12" x14ac:dyDescent="0.25">
      <c r="A131" s="81" t="s">
        <v>146</v>
      </c>
      <c r="B131" s="72">
        <f>Be!A203</f>
        <v>0</v>
      </c>
      <c r="C131" s="73">
        <f>Be!B203</f>
        <v>0</v>
      </c>
      <c r="D131" s="74">
        <f>Be!C203</f>
        <v>0</v>
      </c>
      <c r="E131" s="75">
        <f>Be!D203</f>
        <v>0</v>
      </c>
      <c r="F131" s="74">
        <f>Be!E203</f>
        <v>0</v>
      </c>
      <c r="G131" s="75">
        <f>Be!F203</f>
        <v>0</v>
      </c>
      <c r="H131" s="74">
        <f>Be!G203</f>
        <v>0</v>
      </c>
      <c r="I131" s="75">
        <f>Be!H203</f>
        <v>0</v>
      </c>
      <c r="J131" s="76">
        <f>Be!I203</f>
        <v>0</v>
      </c>
      <c r="K131" s="77"/>
      <c r="L131" s="78">
        <f>Be!A197</f>
        <v>0</v>
      </c>
    </row>
    <row r="132" spans="1:12" x14ac:dyDescent="0.25">
      <c r="A132" s="80" t="s">
        <v>147</v>
      </c>
      <c r="B132" s="72">
        <f>Be!A204</f>
        <v>0</v>
      </c>
      <c r="C132" s="73">
        <f>Be!B204</f>
        <v>0</v>
      </c>
      <c r="D132" s="74">
        <f>Be!C204</f>
        <v>0</v>
      </c>
      <c r="E132" s="75">
        <f>Be!D204</f>
        <v>0</v>
      </c>
      <c r="F132" s="74">
        <f>Be!E204</f>
        <v>0</v>
      </c>
      <c r="G132" s="75">
        <f>Be!F204</f>
        <v>0</v>
      </c>
      <c r="H132" s="74">
        <f>Be!G204</f>
        <v>0</v>
      </c>
      <c r="I132" s="75">
        <f>Be!H204</f>
        <v>0</v>
      </c>
      <c r="J132" s="76">
        <f>Be!I204</f>
        <v>0</v>
      </c>
      <c r="K132" s="77"/>
      <c r="L132" s="78">
        <f>Be!A197</f>
        <v>0</v>
      </c>
    </row>
    <row r="133" spans="1:12" x14ac:dyDescent="0.25">
      <c r="A133" s="81" t="s">
        <v>148</v>
      </c>
      <c r="B133" s="72">
        <f>Be!A209</f>
        <v>0</v>
      </c>
      <c r="C133" s="73">
        <f>Be!B209</f>
        <v>0</v>
      </c>
      <c r="D133" s="74">
        <f>Be!C209</f>
        <v>0</v>
      </c>
      <c r="E133" s="75">
        <f>Be!D209</f>
        <v>0</v>
      </c>
      <c r="F133" s="74">
        <f>Be!E209</f>
        <v>0</v>
      </c>
      <c r="G133" s="75">
        <f>Be!F209</f>
        <v>0</v>
      </c>
      <c r="H133" s="74">
        <f>Be!G209</f>
        <v>0</v>
      </c>
      <c r="I133" s="75">
        <f>Be!H209</f>
        <v>0</v>
      </c>
      <c r="J133" s="76">
        <f>Be!I209</f>
        <v>0</v>
      </c>
      <c r="K133" s="77"/>
      <c r="L133" s="78">
        <f>Be!A207</f>
        <v>0</v>
      </c>
    </row>
    <row r="134" spans="1:12" x14ac:dyDescent="0.25">
      <c r="A134" s="80" t="s">
        <v>149</v>
      </c>
      <c r="B134" s="72">
        <f>Be!A210</f>
        <v>0</v>
      </c>
      <c r="C134" s="73">
        <f>Be!B210</f>
        <v>0</v>
      </c>
      <c r="D134" s="74">
        <f>Be!C210</f>
        <v>0</v>
      </c>
      <c r="E134" s="75">
        <f>Be!D210</f>
        <v>0</v>
      </c>
      <c r="F134" s="74">
        <f>Be!E210</f>
        <v>0</v>
      </c>
      <c r="G134" s="75">
        <f>Be!F210</f>
        <v>0</v>
      </c>
      <c r="H134" s="74">
        <f>Be!G210</f>
        <v>0</v>
      </c>
      <c r="I134" s="75">
        <f>Be!H210</f>
        <v>0</v>
      </c>
      <c r="J134" s="76">
        <f>Be!I210</f>
        <v>0</v>
      </c>
      <c r="K134" s="77"/>
      <c r="L134" s="78">
        <f>Be!A207</f>
        <v>0</v>
      </c>
    </row>
    <row r="135" spans="1:12" x14ac:dyDescent="0.25">
      <c r="A135" s="81" t="s">
        <v>150</v>
      </c>
      <c r="B135" s="72">
        <f>Be!A211</f>
        <v>0</v>
      </c>
      <c r="C135" s="73">
        <f>Be!B211</f>
        <v>0</v>
      </c>
      <c r="D135" s="74">
        <f>Be!C211</f>
        <v>0</v>
      </c>
      <c r="E135" s="75">
        <f>Be!D211</f>
        <v>0</v>
      </c>
      <c r="F135" s="74">
        <f>Be!E211</f>
        <v>0</v>
      </c>
      <c r="G135" s="75">
        <f>Be!F211</f>
        <v>0</v>
      </c>
      <c r="H135" s="74">
        <f>Be!G211</f>
        <v>0</v>
      </c>
      <c r="I135" s="75">
        <f>Be!H211</f>
        <v>0</v>
      </c>
      <c r="J135" s="76">
        <f>Be!I211</f>
        <v>0</v>
      </c>
      <c r="K135" s="77"/>
      <c r="L135" s="78">
        <f>Be!A207</f>
        <v>0</v>
      </c>
    </row>
    <row r="136" spans="1:12" x14ac:dyDescent="0.25">
      <c r="A136" s="80" t="s">
        <v>151</v>
      </c>
      <c r="B136" s="72">
        <f>Be!A212</f>
        <v>0</v>
      </c>
      <c r="C136" s="73">
        <f>Be!B212</f>
        <v>0</v>
      </c>
      <c r="D136" s="74">
        <f>Be!C212</f>
        <v>0</v>
      </c>
      <c r="E136" s="75">
        <f>Be!D212</f>
        <v>0</v>
      </c>
      <c r="F136" s="74">
        <f>Be!E212</f>
        <v>0</v>
      </c>
      <c r="G136" s="75">
        <f>Be!F212</f>
        <v>0</v>
      </c>
      <c r="H136" s="74">
        <f>Be!G212</f>
        <v>0</v>
      </c>
      <c r="I136" s="75">
        <f>Be!H212</f>
        <v>0</v>
      </c>
      <c r="J136" s="76">
        <f>Be!I212</f>
        <v>0</v>
      </c>
      <c r="K136" s="77"/>
      <c r="L136" s="78">
        <f>Be!A207</f>
        <v>0</v>
      </c>
    </row>
    <row r="137" spans="1:12" x14ac:dyDescent="0.25">
      <c r="A137" s="81" t="s">
        <v>152</v>
      </c>
      <c r="B137" s="72">
        <f>Be!A213</f>
        <v>0</v>
      </c>
      <c r="C137" s="73">
        <f>Be!B213</f>
        <v>0</v>
      </c>
      <c r="D137" s="74">
        <f>Be!C213</f>
        <v>0</v>
      </c>
      <c r="E137" s="75">
        <f>Be!D213</f>
        <v>0</v>
      </c>
      <c r="F137" s="74">
        <f>Be!E213</f>
        <v>0</v>
      </c>
      <c r="G137" s="75">
        <f>Be!F213</f>
        <v>0</v>
      </c>
      <c r="H137" s="74">
        <f>Be!G213</f>
        <v>0</v>
      </c>
      <c r="I137" s="75">
        <f>Be!H213</f>
        <v>0</v>
      </c>
      <c r="J137" s="76">
        <f>Be!I213</f>
        <v>0</v>
      </c>
      <c r="K137" s="77"/>
      <c r="L137" s="78">
        <f>Be!A207</f>
        <v>0</v>
      </c>
    </row>
    <row r="138" spans="1:12" x14ac:dyDescent="0.25">
      <c r="A138" s="80" t="s">
        <v>153</v>
      </c>
      <c r="B138" s="72">
        <f>Be!A214</f>
        <v>0</v>
      </c>
      <c r="C138" s="73">
        <f>Be!B214</f>
        <v>0</v>
      </c>
      <c r="D138" s="74">
        <f>Be!C214</f>
        <v>0</v>
      </c>
      <c r="E138" s="75">
        <f>Be!D214</f>
        <v>0</v>
      </c>
      <c r="F138" s="74">
        <f>Be!E214</f>
        <v>0</v>
      </c>
      <c r="G138" s="75">
        <f>Be!F214</f>
        <v>0</v>
      </c>
      <c r="H138" s="74">
        <f>Be!G214</f>
        <v>0</v>
      </c>
      <c r="I138" s="75">
        <f>Be!H214</f>
        <v>0</v>
      </c>
      <c r="J138" s="76">
        <f>Be!I214</f>
        <v>0</v>
      </c>
      <c r="K138" s="77"/>
      <c r="L138" s="78">
        <f>Be!A207</f>
        <v>0</v>
      </c>
    </row>
    <row r="139" spans="1:12" x14ac:dyDescent="0.25">
      <c r="A139" s="81" t="s">
        <v>154</v>
      </c>
      <c r="B139" s="72">
        <f>Be!A219</f>
        <v>0</v>
      </c>
      <c r="C139" s="73">
        <f>Be!B219</f>
        <v>0</v>
      </c>
      <c r="D139" s="74">
        <f>Be!C219</f>
        <v>0</v>
      </c>
      <c r="E139" s="75">
        <f>Be!D219</f>
        <v>0</v>
      </c>
      <c r="F139" s="74">
        <f>Be!E219</f>
        <v>0</v>
      </c>
      <c r="G139" s="75">
        <f>Be!F219</f>
        <v>0</v>
      </c>
      <c r="H139" s="74">
        <f>Be!G219</f>
        <v>0</v>
      </c>
      <c r="I139" s="75">
        <f>Be!H219</f>
        <v>0</v>
      </c>
      <c r="J139" s="76">
        <f>Be!I219</f>
        <v>0</v>
      </c>
      <c r="K139" s="77"/>
      <c r="L139" s="78">
        <f>Be!A217</f>
        <v>0</v>
      </c>
    </row>
    <row r="140" spans="1:12" x14ac:dyDescent="0.25">
      <c r="A140" s="80" t="s">
        <v>155</v>
      </c>
      <c r="B140" s="72">
        <f>Be!A220</f>
        <v>0</v>
      </c>
      <c r="C140" s="73">
        <f>Be!B220</f>
        <v>0</v>
      </c>
      <c r="D140" s="74">
        <f>Be!C220</f>
        <v>0</v>
      </c>
      <c r="E140" s="75">
        <f>Be!D220</f>
        <v>0</v>
      </c>
      <c r="F140" s="74">
        <f>Be!E220</f>
        <v>0</v>
      </c>
      <c r="G140" s="75">
        <f>Be!F220</f>
        <v>0</v>
      </c>
      <c r="H140" s="74">
        <f>Be!G220</f>
        <v>0</v>
      </c>
      <c r="I140" s="75">
        <f>Be!H220</f>
        <v>0</v>
      </c>
      <c r="J140" s="76">
        <f>Be!I220</f>
        <v>0</v>
      </c>
      <c r="K140" s="77"/>
      <c r="L140" s="78">
        <f>Be!A217</f>
        <v>0</v>
      </c>
    </row>
    <row r="141" spans="1:12" x14ac:dyDescent="0.25">
      <c r="A141" s="81" t="s">
        <v>156</v>
      </c>
      <c r="B141" s="72">
        <f>Be!A221</f>
        <v>0</v>
      </c>
      <c r="C141" s="73">
        <f>Be!B221</f>
        <v>0</v>
      </c>
      <c r="D141" s="74">
        <f>Be!C221</f>
        <v>0</v>
      </c>
      <c r="E141" s="75">
        <f>Be!D221</f>
        <v>0</v>
      </c>
      <c r="F141" s="74">
        <f>Be!E221</f>
        <v>0</v>
      </c>
      <c r="G141" s="75">
        <f>Be!F221</f>
        <v>0</v>
      </c>
      <c r="H141" s="74">
        <f>Be!G221</f>
        <v>0</v>
      </c>
      <c r="I141" s="75">
        <f>Be!H221</f>
        <v>0</v>
      </c>
      <c r="J141" s="76">
        <f>Be!I221</f>
        <v>0</v>
      </c>
      <c r="K141" s="77"/>
      <c r="L141" s="78">
        <f>Be!A217</f>
        <v>0</v>
      </c>
    </row>
    <row r="142" spans="1:12" x14ac:dyDescent="0.25">
      <c r="A142" s="80" t="s">
        <v>157</v>
      </c>
      <c r="B142" s="72">
        <f>Be!A222</f>
        <v>0</v>
      </c>
      <c r="C142" s="73">
        <f>Be!B222</f>
        <v>0</v>
      </c>
      <c r="D142" s="74">
        <f>Be!C222</f>
        <v>0</v>
      </c>
      <c r="E142" s="75">
        <f>Be!D222</f>
        <v>0</v>
      </c>
      <c r="F142" s="74">
        <f>Be!E222</f>
        <v>0</v>
      </c>
      <c r="G142" s="75">
        <f>Be!F222</f>
        <v>0</v>
      </c>
      <c r="H142" s="74">
        <f>Be!G222</f>
        <v>0</v>
      </c>
      <c r="I142" s="75">
        <f>Be!H222</f>
        <v>0</v>
      </c>
      <c r="J142" s="76">
        <f>Be!I222</f>
        <v>0</v>
      </c>
      <c r="K142" s="77"/>
      <c r="L142" s="78">
        <f>Be!A217</f>
        <v>0</v>
      </c>
    </row>
    <row r="143" spans="1:12" x14ac:dyDescent="0.25">
      <c r="A143" s="81" t="s">
        <v>158</v>
      </c>
      <c r="B143" s="72">
        <f>Be!A223</f>
        <v>0</v>
      </c>
      <c r="C143" s="73">
        <f>Be!B223</f>
        <v>0</v>
      </c>
      <c r="D143" s="74">
        <f>Be!C223</f>
        <v>0</v>
      </c>
      <c r="E143" s="75">
        <f>Be!D223</f>
        <v>0</v>
      </c>
      <c r="F143" s="74">
        <f>Be!E223</f>
        <v>0</v>
      </c>
      <c r="G143" s="75">
        <f>Be!F223</f>
        <v>0</v>
      </c>
      <c r="H143" s="74">
        <f>Be!G223</f>
        <v>0</v>
      </c>
      <c r="I143" s="75">
        <f>Be!H223</f>
        <v>0</v>
      </c>
      <c r="J143" s="76">
        <f>Be!I223</f>
        <v>0</v>
      </c>
      <c r="K143" s="77"/>
      <c r="L143" s="78">
        <f>Be!A217</f>
        <v>0</v>
      </c>
    </row>
    <row r="144" spans="1:12" x14ac:dyDescent="0.25">
      <c r="A144" s="80" t="s">
        <v>159</v>
      </c>
      <c r="B144" s="72">
        <f>Be!A224</f>
        <v>0</v>
      </c>
      <c r="C144" s="73">
        <f>Be!B224</f>
        <v>0</v>
      </c>
      <c r="D144" s="74">
        <f>Be!C224</f>
        <v>0</v>
      </c>
      <c r="E144" s="75">
        <f>Be!D224</f>
        <v>0</v>
      </c>
      <c r="F144" s="74">
        <f>Be!E224</f>
        <v>0</v>
      </c>
      <c r="G144" s="75">
        <f>Be!F224</f>
        <v>0</v>
      </c>
      <c r="H144" s="74">
        <f>Be!G224</f>
        <v>0</v>
      </c>
      <c r="I144" s="75">
        <f>Be!H224</f>
        <v>0</v>
      </c>
      <c r="J144" s="76">
        <f>Be!I224</f>
        <v>0</v>
      </c>
      <c r="K144" s="77"/>
      <c r="L144" s="78">
        <f>Be!A217</f>
        <v>0</v>
      </c>
    </row>
    <row r="145" spans="1:12" x14ac:dyDescent="0.25">
      <c r="A145" s="81" t="s">
        <v>160</v>
      </c>
      <c r="B145" s="72">
        <f>Be!A229</f>
        <v>0</v>
      </c>
      <c r="C145" s="73">
        <f>Be!B229</f>
        <v>0</v>
      </c>
      <c r="D145" s="74">
        <f>Be!C229</f>
        <v>0</v>
      </c>
      <c r="E145" s="75">
        <f>Be!D229</f>
        <v>0</v>
      </c>
      <c r="F145" s="74">
        <f>Be!E229</f>
        <v>0</v>
      </c>
      <c r="G145" s="75">
        <f>Be!F229</f>
        <v>0</v>
      </c>
      <c r="H145" s="74">
        <f>Be!G229</f>
        <v>0</v>
      </c>
      <c r="I145" s="75">
        <f>Be!H229</f>
        <v>0</v>
      </c>
      <c r="J145" s="76">
        <f>Be!I229</f>
        <v>0</v>
      </c>
      <c r="K145" s="77"/>
      <c r="L145" s="78">
        <f>Be!A227</f>
        <v>0</v>
      </c>
    </row>
    <row r="146" spans="1:12" x14ac:dyDescent="0.25">
      <c r="A146" s="80" t="s">
        <v>161</v>
      </c>
      <c r="B146" s="72">
        <f>Be!A230</f>
        <v>0</v>
      </c>
      <c r="C146" s="73">
        <f>Be!B230</f>
        <v>0</v>
      </c>
      <c r="D146" s="74">
        <f>Be!C230</f>
        <v>0</v>
      </c>
      <c r="E146" s="75">
        <f>Be!D230</f>
        <v>0</v>
      </c>
      <c r="F146" s="74">
        <f>Be!E230</f>
        <v>0</v>
      </c>
      <c r="G146" s="75">
        <f>Be!F230</f>
        <v>0</v>
      </c>
      <c r="H146" s="74">
        <f>Be!G230</f>
        <v>0</v>
      </c>
      <c r="I146" s="75">
        <f>Be!H230</f>
        <v>0</v>
      </c>
      <c r="J146" s="76">
        <f>Be!I230</f>
        <v>0</v>
      </c>
      <c r="K146" s="77"/>
      <c r="L146" s="78">
        <f>Be!A227</f>
        <v>0</v>
      </c>
    </row>
    <row r="147" spans="1:12" x14ac:dyDescent="0.25">
      <c r="A147" s="81" t="s">
        <v>162</v>
      </c>
      <c r="B147" s="72">
        <f>Be!A231</f>
        <v>0</v>
      </c>
      <c r="C147" s="73">
        <f>Be!B231</f>
        <v>0</v>
      </c>
      <c r="D147" s="74">
        <f>Be!C231</f>
        <v>0</v>
      </c>
      <c r="E147" s="75">
        <f>Be!D231</f>
        <v>0</v>
      </c>
      <c r="F147" s="74">
        <f>Be!E231</f>
        <v>0</v>
      </c>
      <c r="G147" s="75">
        <f>Be!F231</f>
        <v>0</v>
      </c>
      <c r="H147" s="74">
        <f>Be!G231</f>
        <v>0</v>
      </c>
      <c r="I147" s="75">
        <f>Be!H231</f>
        <v>0</v>
      </c>
      <c r="J147" s="76">
        <f>Be!I231</f>
        <v>0</v>
      </c>
      <c r="K147" s="77"/>
      <c r="L147" s="78">
        <f>Be!A227</f>
        <v>0</v>
      </c>
    </row>
    <row r="148" spans="1:12" x14ac:dyDescent="0.25">
      <c r="A148" s="80" t="s">
        <v>163</v>
      </c>
      <c r="B148" s="72">
        <f>Be!A232</f>
        <v>0</v>
      </c>
      <c r="C148" s="73">
        <f>Be!B232</f>
        <v>0</v>
      </c>
      <c r="D148" s="74">
        <f>Be!C232</f>
        <v>0</v>
      </c>
      <c r="E148" s="75">
        <f>Be!D232</f>
        <v>0</v>
      </c>
      <c r="F148" s="74">
        <f>Be!E232</f>
        <v>0</v>
      </c>
      <c r="G148" s="75">
        <f>Be!F232</f>
        <v>0</v>
      </c>
      <c r="H148" s="74">
        <f>Be!G232</f>
        <v>0</v>
      </c>
      <c r="I148" s="75">
        <f>Be!H232</f>
        <v>0</v>
      </c>
      <c r="J148" s="76">
        <f>Be!I232</f>
        <v>0</v>
      </c>
      <c r="K148" s="77"/>
      <c r="L148" s="78">
        <f>Be!A227</f>
        <v>0</v>
      </c>
    </row>
    <row r="149" spans="1:12" x14ac:dyDescent="0.25">
      <c r="A149" s="81" t="s">
        <v>164</v>
      </c>
      <c r="B149" s="72">
        <f>Be!A233</f>
        <v>0</v>
      </c>
      <c r="C149" s="73">
        <f>Be!B233</f>
        <v>0</v>
      </c>
      <c r="D149" s="74">
        <f>Be!C233</f>
        <v>0</v>
      </c>
      <c r="E149" s="75">
        <f>Be!D233</f>
        <v>0</v>
      </c>
      <c r="F149" s="74">
        <f>Be!E233</f>
        <v>0</v>
      </c>
      <c r="G149" s="75">
        <f>Be!F233</f>
        <v>0</v>
      </c>
      <c r="H149" s="74">
        <f>Be!G233</f>
        <v>0</v>
      </c>
      <c r="I149" s="75">
        <f>Be!H233</f>
        <v>0</v>
      </c>
      <c r="J149" s="76">
        <f>Be!I233</f>
        <v>0</v>
      </c>
      <c r="K149" s="77"/>
      <c r="L149" s="78">
        <f>Be!A227</f>
        <v>0</v>
      </c>
    </row>
    <row r="150" spans="1:12" x14ac:dyDescent="0.25">
      <c r="A150" s="80" t="s">
        <v>165</v>
      </c>
      <c r="B150" s="72">
        <f>Be!A234</f>
        <v>0</v>
      </c>
      <c r="C150" s="73">
        <f>Be!B234</f>
        <v>0</v>
      </c>
      <c r="D150" s="74">
        <f>Be!C234</f>
        <v>0</v>
      </c>
      <c r="E150" s="75">
        <f>Be!D234</f>
        <v>0</v>
      </c>
      <c r="F150" s="74">
        <f>Be!E234</f>
        <v>0</v>
      </c>
      <c r="G150" s="75">
        <f>Be!F234</f>
        <v>0</v>
      </c>
      <c r="H150" s="74">
        <f>Be!G234</f>
        <v>0</v>
      </c>
      <c r="I150" s="75">
        <f>Be!H234</f>
        <v>0</v>
      </c>
      <c r="J150" s="76">
        <f>Be!I234</f>
        <v>0</v>
      </c>
      <c r="K150" s="77"/>
      <c r="L150" s="78">
        <f>Be!A227</f>
        <v>0</v>
      </c>
    </row>
    <row r="151" spans="1:12" x14ac:dyDescent="0.25">
      <c r="A151" s="81" t="s">
        <v>166</v>
      </c>
      <c r="B151" s="72">
        <f>Be!A239</f>
        <v>0</v>
      </c>
      <c r="C151" s="73">
        <f>Be!B239</f>
        <v>0</v>
      </c>
      <c r="D151" s="74">
        <f>Be!C239</f>
        <v>0</v>
      </c>
      <c r="E151" s="75">
        <f>Be!D239</f>
        <v>0</v>
      </c>
      <c r="F151" s="74">
        <f>Be!E239</f>
        <v>0</v>
      </c>
      <c r="G151" s="75">
        <f>Be!F239</f>
        <v>0</v>
      </c>
      <c r="H151" s="74">
        <f>Be!G239</f>
        <v>0</v>
      </c>
      <c r="I151" s="75">
        <f>Be!H239</f>
        <v>0</v>
      </c>
      <c r="J151" s="76">
        <f>Be!I239</f>
        <v>0</v>
      </c>
      <c r="K151" s="77"/>
      <c r="L151" s="78">
        <f>Be!A237</f>
        <v>0</v>
      </c>
    </row>
    <row r="152" spans="1:12" x14ac:dyDescent="0.25">
      <c r="A152" s="80" t="s">
        <v>167</v>
      </c>
      <c r="B152" s="72">
        <f>Be!A240</f>
        <v>0</v>
      </c>
      <c r="C152" s="73">
        <f>Be!B240</f>
        <v>0</v>
      </c>
      <c r="D152" s="74">
        <f>Be!C240</f>
        <v>0</v>
      </c>
      <c r="E152" s="75">
        <f>Be!D240</f>
        <v>0</v>
      </c>
      <c r="F152" s="74">
        <f>Be!E240</f>
        <v>0</v>
      </c>
      <c r="G152" s="75">
        <f>Be!F240</f>
        <v>0</v>
      </c>
      <c r="H152" s="74">
        <f>Be!G240</f>
        <v>0</v>
      </c>
      <c r="I152" s="75">
        <f>Be!H240</f>
        <v>0</v>
      </c>
      <c r="J152" s="76">
        <f>Be!I240</f>
        <v>0</v>
      </c>
      <c r="K152" s="77"/>
      <c r="L152" s="78">
        <f>Be!A237</f>
        <v>0</v>
      </c>
    </row>
    <row r="153" spans="1:12" x14ac:dyDescent="0.25">
      <c r="A153" s="81" t="s">
        <v>168</v>
      </c>
      <c r="B153" s="72">
        <f>Be!A241</f>
        <v>0</v>
      </c>
      <c r="C153" s="73">
        <f>Be!B241</f>
        <v>0</v>
      </c>
      <c r="D153" s="74">
        <f>Be!C241</f>
        <v>0</v>
      </c>
      <c r="E153" s="75">
        <f>Be!D241</f>
        <v>0</v>
      </c>
      <c r="F153" s="74">
        <f>Be!E241</f>
        <v>0</v>
      </c>
      <c r="G153" s="75">
        <f>Be!F241</f>
        <v>0</v>
      </c>
      <c r="H153" s="74">
        <f>Be!G241</f>
        <v>0</v>
      </c>
      <c r="I153" s="75">
        <f>Be!H241</f>
        <v>0</v>
      </c>
      <c r="J153" s="76">
        <f>Be!I241</f>
        <v>0</v>
      </c>
      <c r="K153" s="77"/>
      <c r="L153" s="78">
        <f>Be!A237</f>
        <v>0</v>
      </c>
    </row>
    <row r="154" spans="1:12" x14ac:dyDescent="0.25">
      <c r="A154" s="80" t="s">
        <v>169</v>
      </c>
      <c r="B154" s="72">
        <f>Be!A242</f>
        <v>0</v>
      </c>
      <c r="C154" s="73">
        <f>Be!B242</f>
        <v>0</v>
      </c>
      <c r="D154" s="74">
        <f>Be!C242</f>
        <v>0</v>
      </c>
      <c r="E154" s="75">
        <f>Be!D242</f>
        <v>0</v>
      </c>
      <c r="F154" s="74">
        <f>Be!E242</f>
        <v>0</v>
      </c>
      <c r="G154" s="75">
        <f>Be!F242</f>
        <v>0</v>
      </c>
      <c r="H154" s="74">
        <f>Be!G242</f>
        <v>0</v>
      </c>
      <c r="I154" s="75">
        <f>Be!H242</f>
        <v>0</v>
      </c>
      <c r="J154" s="76">
        <f>Be!I242</f>
        <v>0</v>
      </c>
      <c r="K154" s="77"/>
      <c r="L154" s="78">
        <f>Be!A237</f>
        <v>0</v>
      </c>
    </row>
    <row r="155" spans="1:12" x14ac:dyDescent="0.25">
      <c r="A155" s="81" t="s">
        <v>170</v>
      </c>
      <c r="B155" s="72">
        <f>Be!A243</f>
        <v>0</v>
      </c>
      <c r="C155" s="73">
        <f>Be!B243</f>
        <v>0</v>
      </c>
      <c r="D155" s="74">
        <f>Be!C243</f>
        <v>0</v>
      </c>
      <c r="E155" s="75">
        <f>Be!D243</f>
        <v>0</v>
      </c>
      <c r="F155" s="74">
        <f>Be!E243</f>
        <v>0</v>
      </c>
      <c r="G155" s="75">
        <f>Be!F243</f>
        <v>0</v>
      </c>
      <c r="H155" s="74">
        <f>Be!G243</f>
        <v>0</v>
      </c>
      <c r="I155" s="75">
        <f>Be!H243</f>
        <v>0</v>
      </c>
      <c r="J155" s="76">
        <f>Be!I243</f>
        <v>0</v>
      </c>
      <c r="K155" s="77"/>
      <c r="L155" s="78">
        <f>Be!A237</f>
        <v>0</v>
      </c>
    </row>
    <row r="156" spans="1:12" x14ac:dyDescent="0.25">
      <c r="A156" s="80" t="s">
        <v>171</v>
      </c>
      <c r="B156" s="93">
        <f>Be!A244</f>
        <v>0</v>
      </c>
      <c r="C156" s="94">
        <f>Be!B244</f>
        <v>0</v>
      </c>
      <c r="D156" s="95">
        <f>Be!C244</f>
        <v>0</v>
      </c>
      <c r="E156" s="96">
        <f>Be!D244</f>
        <v>0</v>
      </c>
      <c r="F156" s="95">
        <f>Be!E244</f>
        <v>0</v>
      </c>
      <c r="G156" s="96">
        <f>Be!F244</f>
        <v>0</v>
      </c>
      <c r="H156" s="95">
        <f>Be!G244</f>
        <v>0</v>
      </c>
      <c r="I156" s="96">
        <f>Be!H244</f>
        <v>0</v>
      </c>
      <c r="J156" s="97">
        <f>Be!I244</f>
        <v>0</v>
      </c>
      <c r="K156" s="98"/>
      <c r="L156" s="99">
        <f>Be!A237</f>
        <v>0</v>
      </c>
    </row>
    <row r="157" spans="1:12" x14ac:dyDescent="0.25">
      <c r="A157" s="81" t="s">
        <v>181</v>
      </c>
      <c r="B157" s="72">
        <f>Be!A249</f>
        <v>0</v>
      </c>
      <c r="C157" s="73">
        <f>Be!B249</f>
        <v>0</v>
      </c>
      <c r="D157" s="74">
        <f>Be!C249</f>
        <v>0</v>
      </c>
      <c r="E157" s="75">
        <f>Be!D249</f>
        <v>0</v>
      </c>
      <c r="F157" s="74">
        <f>Be!E249</f>
        <v>0</v>
      </c>
      <c r="G157" s="75">
        <f>Be!F249</f>
        <v>0</v>
      </c>
      <c r="H157" s="74">
        <f>Be!G249</f>
        <v>0</v>
      </c>
      <c r="I157" s="75">
        <f>Be!H249</f>
        <v>0</v>
      </c>
      <c r="J157" s="76">
        <f>Be!I249</f>
        <v>0</v>
      </c>
      <c r="K157" s="77"/>
      <c r="L157" s="99">
        <f>Be!A247</f>
        <v>23</v>
      </c>
    </row>
    <row r="158" spans="1:12" x14ac:dyDescent="0.25">
      <c r="A158" s="80" t="s">
        <v>182</v>
      </c>
      <c r="B158" s="72">
        <f>Be!A250</f>
        <v>0</v>
      </c>
      <c r="C158" s="73">
        <f>Be!B250</f>
        <v>0</v>
      </c>
      <c r="D158" s="74">
        <f>Be!C250</f>
        <v>0</v>
      </c>
      <c r="E158" s="75">
        <f>Be!D250</f>
        <v>0</v>
      </c>
      <c r="F158" s="74">
        <f>Be!E250</f>
        <v>0</v>
      </c>
      <c r="G158" s="75">
        <f>Be!F250</f>
        <v>0</v>
      </c>
      <c r="H158" s="74">
        <f>Be!G250</f>
        <v>0</v>
      </c>
      <c r="I158" s="75">
        <f>Be!H250</f>
        <v>0</v>
      </c>
      <c r="J158" s="76">
        <f>Be!I250</f>
        <v>0</v>
      </c>
      <c r="K158" s="77"/>
      <c r="L158" s="99">
        <f>Be!A247</f>
        <v>23</v>
      </c>
    </row>
    <row r="159" spans="1:12" x14ac:dyDescent="0.25">
      <c r="A159" s="81" t="s">
        <v>183</v>
      </c>
      <c r="B159" s="72">
        <f>Be!A251</f>
        <v>0</v>
      </c>
      <c r="C159" s="73">
        <f>Be!B251</f>
        <v>0</v>
      </c>
      <c r="D159" s="74">
        <f>Be!C251</f>
        <v>0</v>
      </c>
      <c r="E159" s="75">
        <f>Be!D251</f>
        <v>0</v>
      </c>
      <c r="F159" s="74">
        <f>Be!E251</f>
        <v>0</v>
      </c>
      <c r="G159" s="75">
        <f>Be!F251</f>
        <v>0</v>
      </c>
      <c r="H159" s="74">
        <f>Be!G251</f>
        <v>0</v>
      </c>
      <c r="I159" s="75">
        <f>Be!H251</f>
        <v>0</v>
      </c>
      <c r="J159" s="76">
        <f>Be!I251</f>
        <v>0</v>
      </c>
      <c r="K159" s="77"/>
      <c r="L159" s="99">
        <f>Be!A247</f>
        <v>23</v>
      </c>
    </row>
    <row r="160" spans="1:12" x14ac:dyDescent="0.25">
      <c r="A160" s="80" t="s">
        <v>184</v>
      </c>
      <c r="B160" s="72">
        <f>Be!A252</f>
        <v>0</v>
      </c>
      <c r="C160" s="73">
        <f>Be!B252</f>
        <v>0</v>
      </c>
      <c r="D160" s="74">
        <f>Be!C252</f>
        <v>0</v>
      </c>
      <c r="E160" s="75">
        <f>Be!D252</f>
        <v>0</v>
      </c>
      <c r="F160" s="74">
        <f>Be!E252</f>
        <v>0</v>
      </c>
      <c r="G160" s="75">
        <f>Be!F252</f>
        <v>0</v>
      </c>
      <c r="H160" s="74">
        <f>Be!G252</f>
        <v>0</v>
      </c>
      <c r="I160" s="75">
        <f>Be!H252</f>
        <v>0</v>
      </c>
      <c r="J160" s="76">
        <f>Be!I252</f>
        <v>0</v>
      </c>
      <c r="K160" s="77"/>
      <c r="L160" s="99">
        <f>Be!A247</f>
        <v>23</v>
      </c>
    </row>
    <row r="161" spans="1:12" x14ac:dyDescent="0.25">
      <c r="A161" s="81" t="s">
        <v>185</v>
      </c>
      <c r="B161" s="72">
        <f>Be!A253</f>
        <v>0</v>
      </c>
      <c r="C161" s="73">
        <f>Be!B253</f>
        <v>0</v>
      </c>
      <c r="D161" s="74">
        <f>Be!C253</f>
        <v>0</v>
      </c>
      <c r="E161" s="75">
        <f>Be!D253</f>
        <v>0</v>
      </c>
      <c r="F161" s="74">
        <f>Be!E253</f>
        <v>0</v>
      </c>
      <c r="G161" s="75">
        <f>Be!F253</f>
        <v>0</v>
      </c>
      <c r="H161" s="74">
        <f>Be!G253</f>
        <v>0</v>
      </c>
      <c r="I161" s="75">
        <f>Be!H253</f>
        <v>0</v>
      </c>
      <c r="J161" s="76">
        <f>Be!I253</f>
        <v>0</v>
      </c>
      <c r="K161" s="77"/>
      <c r="L161" s="99">
        <f>Be!A247</f>
        <v>23</v>
      </c>
    </row>
    <row r="162" spans="1:12" x14ac:dyDescent="0.25">
      <c r="A162" s="80" t="s">
        <v>186</v>
      </c>
      <c r="B162" s="72">
        <f>Be!A254</f>
        <v>0</v>
      </c>
      <c r="C162" s="73">
        <f>Be!B254</f>
        <v>0</v>
      </c>
      <c r="D162" s="74">
        <f>Be!C254</f>
        <v>0</v>
      </c>
      <c r="E162" s="75">
        <f>Be!D254</f>
        <v>0</v>
      </c>
      <c r="F162" s="74">
        <f>Be!E254</f>
        <v>0</v>
      </c>
      <c r="G162" s="75">
        <f>Be!F254</f>
        <v>0</v>
      </c>
      <c r="H162" s="74">
        <f>Be!G254</f>
        <v>0</v>
      </c>
      <c r="I162" s="75">
        <f>Be!H254</f>
        <v>0</v>
      </c>
      <c r="J162" s="76">
        <f>Be!I254</f>
        <v>0</v>
      </c>
      <c r="K162" s="77"/>
      <c r="L162" s="99">
        <f>Be!A247</f>
        <v>23</v>
      </c>
    </row>
    <row r="163" spans="1:12" x14ac:dyDescent="0.25">
      <c r="A163" s="81" t="s">
        <v>187</v>
      </c>
      <c r="B163" s="72">
        <f>Be!A259</f>
        <v>0</v>
      </c>
      <c r="C163" s="73">
        <f>Be!B259</f>
        <v>0</v>
      </c>
      <c r="D163" s="74">
        <f>Be!C259</f>
        <v>0</v>
      </c>
      <c r="E163" s="75">
        <f>Be!D259</f>
        <v>0</v>
      </c>
      <c r="F163" s="74">
        <f>Be!E259</f>
        <v>0</v>
      </c>
      <c r="G163" s="75">
        <f>Be!F259</f>
        <v>0</v>
      </c>
      <c r="H163" s="74">
        <f>Be!G259</f>
        <v>0</v>
      </c>
      <c r="I163" s="75">
        <f>Be!H259</f>
        <v>0</v>
      </c>
      <c r="J163" s="76">
        <f>Be!I259</f>
        <v>0</v>
      </c>
      <c r="K163" s="77"/>
      <c r="L163" s="99">
        <f>Be!A257</f>
        <v>24</v>
      </c>
    </row>
    <row r="164" spans="1:12" x14ac:dyDescent="0.25">
      <c r="A164" s="80" t="s">
        <v>188</v>
      </c>
      <c r="B164" s="72">
        <f>Be!A260</f>
        <v>0</v>
      </c>
      <c r="C164" s="73">
        <f>Be!B260</f>
        <v>0</v>
      </c>
      <c r="D164" s="74">
        <f>Be!C260</f>
        <v>0</v>
      </c>
      <c r="E164" s="75">
        <f>Be!D260</f>
        <v>0</v>
      </c>
      <c r="F164" s="74">
        <f>Be!E260</f>
        <v>0</v>
      </c>
      <c r="G164" s="75">
        <f>Be!F260</f>
        <v>0</v>
      </c>
      <c r="H164" s="74">
        <f>Be!G260</f>
        <v>0</v>
      </c>
      <c r="I164" s="75">
        <f>Be!H260</f>
        <v>0</v>
      </c>
      <c r="J164" s="76">
        <f>Be!I260</f>
        <v>0</v>
      </c>
      <c r="K164" s="77"/>
      <c r="L164" s="99">
        <f>Be!A257</f>
        <v>24</v>
      </c>
    </row>
    <row r="165" spans="1:12" x14ac:dyDescent="0.25">
      <c r="A165" s="81" t="s">
        <v>189</v>
      </c>
      <c r="B165" s="72">
        <f>Be!A261</f>
        <v>0</v>
      </c>
      <c r="C165" s="73">
        <f>Be!B261</f>
        <v>0</v>
      </c>
      <c r="D165" s="74">
        <f>Be!C261</f>
        <v>0</v>
      </c>
      <c r="E165" s="75">
        <f>Be!D261</f>
        <v>0</v>
      </c>
      <c r="F165" s="74">
        <f>Be!E261</f>
        <v>0</v>
      </c>
      <c r="G165" s="75">
        <f>Be!F261</f>
        <v>0</v>
      </c>
      <c r="H165" s="74">
        <f>Be!G261</f>
        <v>0</v>
      </c>
      <c r="I165" s="75">
        <f>Be!H261</f>
        <v>0</v>
      </c>
      <c r="J165" s="76">
        <f>Be!I261</f>
        <v>0</v>
      </c>
      <c r="K165" s="77"/>
      <c r="L165" s="99">
        <f>Be!A257</f>
        <v>24</v>
      </c>
    </row>
    <row r="166" spans="1:12" x14ac:dyDescent="0.25">
      <c r="A166" s="80" t="s">
        <v>190</v>
      </c>
      <c r="B166" s="72">
        <f>Be!A262</f>
        <v>0</v>
      </c>
      <c r="C166" s="73">
        <f>Be!B262</f>
        <v>0</v>
      </c>
      <c r="D166" s="74">
        <f>Be!C262</f>
        <v>0</v>
      </c>
      <c r="E166" s="75">
        <f>Be!D262</f>
        <v>0</v>
      </c>
      <c r="F166" s="74">
        <f>Be!E262</f>
        <v>0</v>
      </c>
      <c r="G166" s="75">
        <f>Be!F262</f>
        <v>0</v>
      </c>
      <c r="H166" s="74">
        <f>Be!G262</f>
        <v>0</v>
      </c>
      <c r="I166" s="75">
        <f>Be!H262</f>
        <v>0</v>
      </c>
      <c r="J166" s="76">
        <f>Be!I262</f>
        <v>0</v>
      </c>
      <c r="K166" s="77"/>
      <c r="L166" s="99">
        <f>Be!A257</f>
        <v>24</v>
      </c>
    </row>
    <row r="167" spans="1:12" x14ac:dyDescent="0.25">
      <c r="A167" s="81" t="s">
        <v>191</v>
      </c>
      <c r="B167" s="72">
        <f>Be!A263</f>
        <v>0</v>
      </c>
      <c r="C167" s="73">
        <f>Be!B263</f>
        <v>0</v>
      </c>
      <c r="D167" s="74">
        <f>Be!C263</f>
        <v>0</v>
      </c>
      <c r="E167" s="75">
        <f>Be!D263</f>
        <v>0</v>
      </c>
      <c r="F167" s="74">
        <f>Be!E263</f>
        <v>0</v>
      </c>
      <c r="G167" s="75">
        <f>Be!F263</f>
        <v>0</v>
      </c>
      <c r="H167" s="74">
        <f>Be!G263</f>
        <v>0</v>
      </c>
      <c r="I167" s="75">
        <f>Be!H263</f>
        <v>0</v>
      </c>
      <c r="J167" s="76">
        <f>Be!I263</f>
        <v>0</v>
      </c>
      <c r="K167" s="77"/>
      <c r="L167" s="99">
        <f>Be!A257</f>
        <v>24</v>
      </c>
    </row>
    <row r="168" spans="1:12" x14ac:dyDescent="0.25">
      <c r="A168" s="80" t="s">
        <v>192</v>
      </c>
      <c r="B168" s="72">
        <f>Be!A264</f>
        <v>0</v>
      </c>
      <c r="C168" s="73">
        <f>Be!B264</f>
        <v>0</v>
      </c>
      <c r="D168" s="74">
        <f>Be!C264</f>
        <v>0</v>
      </c>
      <c r="E168" s="75">
        <f>Be!D264</f>
        <v>0</v>
      </c>
      <c r="F168" s="74">
        <f>Be!E264</f>
        <v>0</v>
      </c>
      <c r="G168" s="75">
        <f>Be!F264</f>
        <v>0</v>
      </c>
      <c r="H168" s="74">
        <f>Be!G264</f>
        <v>0</v>
      </c>
      <c r="I168" s="75">
        <f>Be!H264</f>
        <v>0</v>
      </c>
      <c r="J168" s="76">
        <f>Be!I264</f>
        <v>0</v>
      </c>
      <c r="K168" s="77"/>
      <c r="L168" s="99">
        <f>Be!A257</f>
        <v>24</v>
      </c>
    </row>
    <row r="169" spans="1:12" x14ac:dyDescent="0.25">
      <c r="A169" s="81" t="s">
        <v>193</v>
      </c>
      <c r="B169" s="72">
        <f>Be!A269</f>
        <v>0</v>
      </c>
      <c r="C169" s="73">
        <f>Be!B269</f>
        <v>0</v>
      </c>
      <c r="D169" s="74">
        <f>Be!C269</f>
        <v>0</v>
      </c>
      <c r="E169" s="75">
        <f>Be!D269</f>
        <v>0</v>
      </c>
      <c r="F169" s="74">
        <f>Be!E269</f>
        <v>0</v>
      </c>
      <c r="G169" s="75">
        <f>Be!F269</f>
        <v>0</v>
      </c>
      <c r="H169" s="74">
        <f>Be!G269</f>
        <v>0</v>
      </c>
      <c r="I169" s="75">
        <f>Be!H269</f>
        <v>0</v>
      </c>
      <c r="J169" s="76">
        <f>Be!I269</f>
        <v>0</v>
      </c>
      <c r="K169" s="77"/>
      <c r="L169" s="99">
        <f>Be!A267</f>
        <v>0</v>
      </c>
    </row>
    <row r="170" spans="1:12" x14ac:dyDescent="0.25">
      <c r="A170" s="80" t="s">
        <v>194</v>
      </c>
      <c r="B170" s="72">
        <f>Be!A270</f>
        <v>0</v>
      </c>
      <c r="C170" s="73">
        <f>Be!B270</f>
        <v>0</v>
      </c>
      <c r="D170" s="74">
        <f>Be!C270</f>
        <v>0</v>
      </c>
      <c r="E170" s="75">
        <f>Be!D270</f>
        <v>0</v>
      </c>
      <c r="F170" s="74">
        <f>Be!E270</f>
        <v>0</v>
      </c>
      <c r="G170" s="75">
        <f>Be!F270</f>
        <v>0</v>
      </c>
      <c r="H170" s="74">
        <f>Be!G270</f>
        <v>0</v>
      </c>
      <c r="I170" s="75">
        <f>Be!H270</f>
        <v>0</v>
      </c>
      <c r="J170" s="76">
        <f>Be!I270</f>
        <v>0</v>
      </c>
      <c r="K170" s="77"/>
      <c r="L170" s="99">
        <f>Be!A267</f>
        <v>0</v>
      </c>
    </row>
    <row r="171" spans="1:12" x14ac:dyDescent="0.25">
      <c r="A171" s="81" t="s">
        <v>195</v>
      </c>
      <c r="B171" s="72">
        <f>Be!A271</f>
        <v>0</v>
      </c>
      <c r="C171" s="73">
        <f>Be!B271</f>
        <v>0</v>
      </c>
      <c r="D171" s="74">
        <f>Be!C271</f>
        <v>0</v>
      </c>
      <c r="E171" s="75">
        <f>Be!D271</f>
        <v>0</v>
      </c>
      <c r="F171" s="74">
        <f>Be!E271</f>
        <v>0</v>
      </c>
      <c r="G171" s="75">
        <f>Be!F271</f>
        <v>0</v>
      </c>
      <c r="H171" s="74">
        <f>Be!G271</f>
        <v>0</v>
      </c>
      <c r="I171" s="75">
        <f>Be!H271</f>
        <v>0</v>
      </c>
      <c r="J171" s="76">
        <f>Be!I271</f>
        <v>0</v>
      </c>
      <c r="K171" s="77"/>
      <c r="L171" s="99">
        <f>Be!A267</f>
        <v>0</v>
      </c>
    </row>
    <row r="172" spans="1:12" x14ac:dyDescent="0.25">
      <c r="A172" s="80" t="s">
        <v>196</v>
      </c>
      <c r="B172" s="72">
        <f>Be!A272</f>
        <v>0</v>
      </c>
      <c r="C172" s="73">
        <f>Be!B272</f>
        <v>0</v>
      </c>
      <c r="D172" s="74">
        <f>Be!C272</f>
        <v>0</v>
      </c>
      <c r="E172" s="75">
        <f>Be!D272</f>
        <v>0</v>
      </c>
      <c r="F172" s="74">
        <f>Be!E272</f>
        <v>0</v>
      </c>
      <c r="G172" s="75">
        <f>Be!F272</f>
        <v>0</v>
      </c>
      <c r="H172" s="74">
        <f>Be!G272</f>
        <v>0</v>
      </c>
      <c r="I172" s="75">
        <f>Be!H272</f>
        <v>0</v>
      </c>
      <c r="J172" s="76">
        <f>Be!I272</f>
        <v>0</v>
      </c>
      <c r="K172" s="77"/>
      <c r="L172" s="99">
        <f>Be!A267</f>
        <v>0</v>
      </c>
    </row>
    <row r="173" spans="1:12" x14ac:dyDescent="0.25">
      <c r="A173" s="81" t="s">
        <v>197</v>
      </c>
      <c r="B173" s="72">
        <f>Be!A273</f>
        <v>0</v>
      </c>
      <c r="C173" s="73">
        <f>Be!B273</f>
        <v>0</v>
      </c>
      <c r="D173" s="74">
        <f>Be!C273</f>
        <v>0</v>
      </c>
      <c r="E173" s="75">
        <f>Be!D273</f>
        <v>0</v>
      </c>
      <c r="F173" s="74">
        <f>Be!E273</f>
        <v>0</v>
      </c>
      <c r="G173" s="75">
        <f>Be!F273</f>
        <v>0</v>
      </c>
      <c r="H173" s="74">
        <f>Be!G273</f>
        <v>0</v>
      </c>
      <c r="I173" s="75">
        <f>Be!H273</f>
        <v>0</v>
      </c>
      <c r="J173" s="76">
        <f>Be!I273</f>
        <v>0</v>
      </c>
      <c r="K173" s="77"/>
      <c r="L173" s="99">
        <f>Be!A267</f>
        <v>0</v>
      </c>
    </row>
    <row r="174" spans="1:12" x14ac:dyDescent="0.25">
      <c r="A174" s="80" t="s">
        <v>198</v>
      </c>
      <c r="B174" s="72">
        <f>Be!A274</f>
        <v>0</v>
      </c>
      <c r="C174" s="73">
        <f>Be!B274</f>
        <v>0</v>
      </c>
      <c r="D174" s="74">
        <f>Be!C274</f>
        <v>0</v>
      </c>
      <c r="E174" s="75">
        <f>Be!D274</f>
        <v>0</v>
      </c>
      <c r="F174" s="74">
        <f>Be!E274</f>
        <v>0</v>
      </c>
      <c r="G174" s="75">
        <f>Be!F274</f>
        <v>0</v>
      </c>
      <c r="H174" s="74">
        <f>Be!G274</f>
        <v>0</v>
      </c>
      <c r="I174" s="75">
        <f>Be!H274</f>
        <v>0</v>
      </c>
      <c r="J174" s="76">
        <f>Be!I274</f>
        <v>0</v>
      </c>
      <c r="K174" s="77"/>
      <c r="L174" s="99">
        <f>Be!A267</f>
        <v>0</v>
      </c>
    </row>
    <row r="175" spans="1:12" x14ac:dyDescent="0.25">
      <c r="A175" s="81" t="s">
        <v>199</v>
      </c>
      <c r="B175" s="72">
        <f>Be!A279</f>
        <v>0</v>
      </c>
      <c r="C175" s="73">
        <f>Be!B279</f>
        <v>0</v>
      </c>
      <c r="D175" s="74">
        <f>Be!C279</f>
        <v>0</v>
      </c>
      <c r="E175" s="75">
        <f>Be!D279</f>
        <v>0</v>
      </c>
      <c r="F175" s="74">
        <f>Be!E279</f>
        <v>0</v>
      </c>
      <c r="G175" s="75">
        <f>Be!F279</f>
        <v>0</v>
      </c>
      <c r="H175" s="74">
        <f>Be!G279</f>
        <v>0</v>
      </c>
      <c r="I175" s="75">
        <f>Be!H279</f>
        <v>0</v>
      </c>
      <c r="J175" s="76">
        <f>Be!I279</f>
        <v>0</v>
      </c>
      <c r="K175" s="77"/>
      <c r="L175" s="99">
        <f>Be!A277</f>
        <v>0</v>
      </c>
    </row>
    <row r="176" spans="1:12" x14ac:dyDescent="0.25">
      <c r="A176" s="80" t="s">
        <v>200</v>
      </c>
      <c r="B176" s="72">
        <f>Be!A280</f>
        <v>0</v>
      </c>
      <c r="C176" s="73">
        <f>Be!B280</f>
        <v>0</v>
      </c>
      <c r="D176" s="74">
        <f>Be!C280</f>
        <v>0</v>
      </c>
      <c r="E176" s="75">
        <f>Be!D280</f>
        <v>0</v>
      </c>
      <c r="F176" s="74">
        <f>Be!E280</f>
        <v>0</v>
      </c>
      <c r="G176" s="75">
        <f>Be!F280</f>
        <v>0</v>
      </c>
      <c r="H176" s="74">
        <f>Be!G280</f>
        <v>0</v>
      </c>
      <c r="I176" s="75">
        <f>Be!H280</f>
        <v>0</v>
      </c>
      <c r="J176" s="76">
        <f>Be!I280</f>
        <v>0</v>
      </c>
      <c r="K176" s="77"/>
      <c r="L176" s="99">
        <f>Be!A277</f>
        <v>0</v>
      </c>
    </row>
    <row r="177" spans="1:12" x14ac:dyDescent="0.25">
      <c r="A177" s="81" t="s">
        <v>201</v>
      </c>
      <c r="B177" s="72">
        <f>Be!A281</f>
        <v>0</v>
      </c>
      <c r="C177" s="73">
        <f>Be!B281</f>
        <v>0</v>
      </c>
      <c r="D177" s="74">
        <f>Be!C281</f>
        <v>0</v>
      </c>
      <c r="E177" s="75">
        <f>Be!D281</f>
        <v>0</v>
      </c>
      <c r="F177" s="74">
        <f>Be!E281</f>
        <v>0</v>
      </c>
      <c r="G177" s="75">
        <f>Be!F281</f>
        <v>0</v>
      </c>
      <c r="H177" s="74">
        <f>Be!G281</f>
        <v>0</v>
      </c>
      <c r="I177" s="75">
        <f>Be!H281</f>
        <v>0</v>
      </c>
      <c r="J177" s="76">
        <f>Be!I281</f>
        <v>0</v>
      </c>
      <c r="K177" s="77"/>
      <c r="L177" s="99">
        <f>Be!A277</f>
        <v>0</v>
      </c>
    </row>
    <row r="178" spans="1:12" x14ac:dyDescent="0.25">
      <c r="A178" s="80" t="s">
        <v>202</v>
      </c>
      <c r="B178" s="72">
        <f>Be!A282</f>
        <v>0</v>
      </c>
      <c r="C178" s="73">
        <f>Be!B282</f>
        <v>0</v>
      </c>
      <c r="D178" s="74">
        <f>Be!C282</f>
        <v>0</v>
      </c>
      <c r="E178" s="75">
        <f>Be!D282</f>
        <v>0</v>
      </c>
      <c r="F178" s="74">
        <f>Be!E282</f>
        <v>0</v>
      </c>
      <c r="G178" s="75">
        <f>Be!F282</f>
        <v>0</v>
      </c>
      <c r="H178" s="74">
        <f>Be!G282</f>
        <v>0</v>
      </c>
      <c r="I178" s="75">
        <f>Be!H282</f>
        <v>0</v>
      </c>
      <c r="J178" s="76">
        <f>Be!I282</f>
        <v>0</v>
      </c>
      <c r="K178" s="77"/>
      <c r="L178" s="99">
        <f>Be!A277</f>
        <v>0</v>
      </c>
    </row>
    <row r="179" spans="1:12" x14ac:dyDescent="0.25">
      <c r="A179" s="81" t="s">
        <v>203</v>
      </c>
      <c r="B179" s="72">
        <f>Be!A283</f>
        <v>0</v>
      </c>
      <c r="C179" s="73">
        <f>Be!B283</f>
        <v>0</v>
      </c>
      <c r="D179" s="74">
        <f>Be!C283</f>
        <v>0</v>
      </c>
      <c r="E179" s="75">
        <f>Be!D283</f>
        <v>0</v>
      </c>
      <c r="F179" s="74">
        <f>Be!E283</f>
        <v>0</v>
      </c>
      <c r="G179" s="75">
        <f>Be!F283</f>
        <v>0</v>
      </c>
      <c r="H179" s="74">
        <f>Be!G283</f>
        <v>0</v>
      </c>
      <c r="I179" s="75">
        <f>Be!H283</f>
        <v>0</v>
      </c>
      <c r="J179" s="76">
        <f>Be!I283</f>
        <v>0</v>
      </c>
      <c r="K179" s="77"/>
      <c r="L179" s="99">
        <f>Be!A277</f>
        <v>0</v>
      </c>
    </row>
    <row r="180" spans="1:12" x14ac:dyDescent="0.25">
      <c r="A180" s="80" t="s">
        <v>204</v>
      </c>
      <c r="B180" s="72">
        <f>Be!A284</f>
        <v>0</v>
      </c>
      <c r="C180" s="73">
        <f>Be!B284</f>
        <v>0</v>
      </c>
      <c r="D180" s="74">
        <f>Be!C284</f>
        <v>0</v>
      </c>
      <c r="E180" s="75">
        <f>Be!D284</f>
        <v>0</v>
      </c>
      <c r="F180" s="74">
        <f>Be!E284</f>
        <v>0</v>
      </c>
      <c r="G180" s="75">
        <f>Be!F284</f>
        <v>0</v>
      </c>
      <c r="H180" s="74">
        <f>Be!G284</f>
        <v>0</v>
      </c>
      <c r="I180" s="75">
        <f>Be!H284</f>
        <v>0</v>
      </c>
      <c r="J180" s="76">
        <f>Be!I284</f>
        <v>0</v>
      </c>
      <c r="K180" s="77"/>
      <c r="L180" s="99">
        <f>Be!A277</f>
        <v>0</v>
      </c>
    </row>
    <row r="181" spans="1:12" x14ac:dyDescent="0.25">
      <c r="A181" s="81" t="s">
        <v>205</v>
      </c>
      <c r="B181" s="72">
        <f>Be!A289</f>
        <v>0</v>
      </c>
      <c r="C181" s="73">
        <f>Be!B289</f>
        <v>0</v>
      </c>
      <c r="D181" s="74">
        <f>Be!C289</f>
        <v>0</v>
      </c>
      <c r="E181" s="75">
        <f>Be!D289</f>
        <v>0</v>
      </c>
      <c r="F181" s="74">
        <f>Be!E289</f>
        <v>0</v>
      </c>
      <c r="G181" s="75">
        <f>Be!F289</f>
        <v>0</v>
      </c>
      <c r="H181" s="74">
        <f>Be!G289</f>
        <v>0</v>
      </c>
      <c r="I181" s="75">
        <f>Be!H289</f>
        <v>0</v>
      </c>
      <c r="J181" s="76">
        <f>Be!I289</f>
        <v>0</v>
      </c>
      <c r="K181" s="77"/>
      <c r="L181" s="99">
        <f>Be!A287</f>
        <v>0</v>
      </c>
    </row>
    <row r="182" spans="1:12" x14ac:dyDescent="0.25">
      <c r="A182" s="80" t="s">
        <v>206</v>
      </c>
      <c r="B182" s="72">
        <f>Be!A290</f>
        <v>0</v>
      </c>
      <c r="C182" s="73">
        <f>Be!B290</f>
        <v>0</v>
      </c>
      <c r="D182" s="74">
        <f>Be!C290</f>
        <v>0</v>
      </c>
      <c r="E182" s="75">
        <f>Be!D290</f>
        <v>0</v>
      </c>
      <c r="F182" s="74">
        <f>Be!E290</f>
        <v>0</v>
      </c>
      <c r="G182" s="75">
        <f>Be!F290</f>
        <v>0</v>
      </c>
      <c r="H182" s="74">
        <f>Be!G290</f>
        <v>0</v>
      </c>
      <c r="I182" s="75">
        <f>Be!H290</f>
        <v>0</v>
      </c>
      <c r="J182" s="76">
        <f>Be!I290</f>
        <v>0</v>
      </c>
      <c r="K182" s="77"/>
      <c r="L182" s="99">
        <f>Be!A287</f>
        <v>0</v>
      </c>
    </row>
    <row r="183" spans="1:12" x14ac:dyDescent="0.25">
      <c r="A183" s="81" t="s">
        <v>207</v>
      </c>
      <c r="B183" s="72">
        <f>Be!A291</f>
        <v>0</v>
      </c>
      <c r="C183" s="73">
        <f>Be!B291</f>
        <v>0</v>
      </c>
      <c r="D183" s="74">
        <f>Be!C291</f>
        <v>0</v>
      </c>
      <c r="E183" s="75">
        <f>Be!D291</f>
        <v>0</v>
      </c>
      <c r="F183" s="74">
        <f>Be!E291</f>
        <v>0</v>
      </c>
      <c r="G183" s="75">
        <f>Be!F291</f>
        <v>0</v>
      </c>
      <c r="H183" s="74">
        <f>Be!G291</f>
        <v>0</v>
      </c>
      <c r="I183" s="75">
        <f>Be!H291</f>
        <v>0</v>
      </c>
      <c r="J183" s="76">
        <f>Be!I291</f>
        <v>0</v>
      </c>
      <c r="K183" s="77"/>
      <c r="L183" s="99">
        <f>Be!A287</f>
        <v>0</v>
      </c>
    </row>
    <row r="184" spans="1:12" x14ac:dyDescent="0.25">
      <c r="A184" s="80" t="s">
        <v>208</v>
      </c>
      <c r="B184" s="72">
        <f>Be!A292</f>
        <v>0</v>
      </c>
      <c r="C184" s="73">
        <f>Be!B292</f>
        <v>0</v>
      </c>
      <c r="D184" s="74">
        <f>Be!C292</f>
        <v>0</v>
      </c>
      <c r="E184" s="75">
        <f>Be!D292</f>
        <v>0</v>
      </c>
      <c r="F184" s="74">
        <f>Be!E292</f>
        <v>0</v>
      </c>
      <c r="G184" s="75">
        <f>Be!F292</f>
        <v>0</v>
      </c>
      <c r="H184" s="74">
        <f>Be!G292</f>
        <v>0</v>
      </c>
      <c r="I184" s="75">
        <f>Be!H292</f>
        <v>0</v>
      </c>
      <c r="J184" s="76">
        <f>Be!I292</f>
        <v>0</v>
      </c>
      <c r="K184" s="77"/>
      <c r="L184" s="99">
        <f>Be!A287</f>
        <v>0</v>
      </c>
    </row>
    <row r="185" spans="1:12" x14ac:dyDescent="0.25">
      <c r="A185" s="81" t="s">
        <v>209</v>
      </c>
      <c r="B185" s="72">
        <f>Be!A293</f>
        <v>0</v>
      </c>
      <c r="C185" s="73">
        <f>Be!B293</f>
        <v>0</v>
      </c>
      <c r="D185" s="74">
        <f>Be!C293</f>
        <v>0</v>
      </c>
      <c r="E185" s="75">
        <f>Be!D293</f>
        <v>0</v>
      </c>
      <c r="F185" s="74">
        <f>Be!E293</f>
        <v>0</v>
      </c>
      <c r="G185" s="75">
        <f>Be!F293</f>
        <v>0</v>
      </c>
      <c r="H185" s="74">
        <f>Be!G293</f>
        <v>0</v>
      </c>
      <c r="I185" s="75">
        <f>Be!H293</f>
        <v>0</v>
      </c>
      <c r="J185" s="76">
        <f>Be!I293</f>
        <v>0</v>
      </c>
      <c r="K185" s="77"/>
      <c r="L185" s="99">
        <f>Be!A287</f>
        <v>0</v>
      </c>
    </row>
    <row r="186" spans="1:12" x14ac:dyDescent="0.25">
      <c r="A186" s="80" t="s">
        <v>210</v>
      </c>
      <c r="B186" s="72">
        <f>Be!A294</f>
        <v>0</v>
      </c>
      <c r="C186" s="73">
        <f>Be!B294</f>
        <v>0</v>
      </c>
      <c r="D186" s="74">
        <f>Be!C294</f>
        <v>0</v>
      </c>
      <c r="E186" s="75">
        <f>Be!D294</f>
        <v>0</v>
      </c>
      <c r="F186" s="74">
        <f>Be!E294</f>
        <v>0</v>
      </c>
      <c r="G186" s="75">
        <f>Be!F294</f>
        <v>0</v>
      </c>
      <c r="H186" s="74">
        <f>Be!G294</f>
        <v>0</v>
      </c>
      <c r="I186" s="75">
        <f>Be!H294</f>
        <v>0</v>
      </c>
      <c r="J186" s="76">
        <f>Be!I294</f>
        <v>0</v>
      </c>
      <c r="K186" s="77"/>
      <c r="L186" s="99">
        <f>Be!A287</f>
        <v>0</v>
      </c>
    </row>
    <row r="187" spans="1:12" x14ac:dyDescent="0.25">
      <c r="A187" s="81" t="s">
        <v>211</v>
      </c>
      <c r="B187" s="72">
        <f>Be!A299</f>
        <v>0</v>
      </c>
      <c r="C187" s="73">
        <f>Be!B299</f>
        <v>0</v>
      </c>
      <c r="D187" s="74">
        <f>Be!C299</f>
        <v>0</v>
      </c>
      <c r="E187" s="75">
        <f>Be!D299</f>
        <v>0</v>
      </c>
      <c r="F187" s="74">
        <f>Be!E299</f>
        <v>0</v>
      </c>
      <c r="G187" s="75">
        <f>Be!F299</f>
        <v>0</v>
      </c>
      <c r="H187" s="74">
        <f>Be!G299</f>
        <v>0</v>
      </c>
      <c r="I187" s="75">
        <f>Be!H299</f>
        <v>0</v>
      </c>
      <c r="J187" s="76">
        <f>Be!I299</f>
        <v>0</v>
      </c>
      <c r="K187" s="77"/>
      <c r="L187" s="99">
        <f>Be!A297</f>
        <v>0</v>
      </c>
    </row>
    <row r="188" spans="1:12" x14ac:dyDescent="0.25">
      <c r="A188" s="80" t="s">
        <v>212</v>
      </c>
      <c r="B188" s="72">
        <f>Be!A300</f>
        <v>0</v>
      </c>
      <c r="C188" s="73">
        <f>Be!B300</f>
        <v>0</v>
      </c>
      <c r="D188" s="74">
        <f>Be!C300</f>
        <v>0</v>
      </c>
      <c r="E188" s="75">
        <f>Be!D300</f>
        <v>0</v>
      </c>
      <c r="F188" s="74">
        <f>Be!E300</f>
        <v>0</v>
      </c>
      <c r="G188" s="75">
        <f>Be!F300</f>
        <v>0</v>
      </c>
      <c r="H188" s="74">
        <f>Be!G300</f>
        <v>0</v>
      </c>
      <c r="I188" s="75">
        <f>Be!H300</f>
        <v>0</v>
      </c>
      <c r="J188" s="76">
        <f>Be!I300</f>
        <v>0</v>
      </c>
      <c r="K188" s="77"/>
      <c r="L188" s="99">
        <f>Be!A297</f>
        <v>0</v>
      </c>
    </row>
    <row r="189" spans="1:12" x14ac:dyDescent="0.25">
      <c r="A189" s="81" t="s">
        <v>213</v>
      </c>
      <c r="B189" s="72">
        <f>Be!A301</f>
        <v>0</v>
      </c>
      <c r="C189" s="73">
        <f>Be!B301</f>
        <v>0</v>
      </c>
      <c r="D189" s="74">
        <f>Be!C301</f>
        <v>0</v>
      </c>
      <c r="E189" s="75">
        <f>Be!D301</f>
        <v>0</v>
      </c>
      <c r="F189" s="74">
        <f>Be!E301</f>
        <v>0</v>
      </c>
      <c r="G189" s="75">
        <f>Be!F301</f>
        <v>0</v>
      </c>
      <c r="H189" s="74">
        <f>Be!G301</f>
        <v>0</v>
      </c>
      <c r="I189" s="75">
        <f>Be!H301</f>
        <v>0</v>
      </c>
      <c r="J189" s="76">
        <f>Be!I301</f>
        <v>0</v>
      </c>
      <c r="K189" s="77"/>
      <c r="L189" s="99">
        <f>Be!A297</f>
        <v>0</v>
      </c>
    </row>
    <row r="190" spans="1:12" x14ac:dyDescent="0.25">
      <c r="A190" s="80" t="s">
        <v>214</v>
      </c>
      <c r="B190" s="72">
        <f>Be!A302</f>
        <v>0</v>
      </c>
      <c r="C190" s="73">
        <f>Be!B302</f>
        <v>0</v>
      </c>
      <c r="D190" s="74">
        <f>Be!C302</f>
        <v>0</v>
      </c>
      <c r="E190" s="75">
        <f>Be!D302</f>
        <v>0</v>
      </c>
      <c r="F190" s="74">
        <f>Be!E302</f>
        <v>0</v>
      </c>
      <c r="G190" s="75">
        <f>Be!F302</f>
        <v>0</v>
      </c>
      <c r="H190" s="74">
        <f>Be!G302</f>
        <v>0</v>
      </c>
      <c r="I190" s="75">
        <f>Be!H302</f>
        <v>0</v>
      </c>
      <c r="J190" s="76">
        <f>Be!I302</f>
        <v>0</v>
      </c>
      <c r="K190" s="77"/>
      <c r="L190" s="99">
        <f>Be!A297</f>
        <v>0</v>
      </c>
    </row>
    <row r="191" spans="1:12" x14ac:dyDescent="0.25">
      <c r="A191" s="81" t="s">
        <v>215</v>
      </c>
      <c r="B191" s="72">
        <f>Be!A303</f>
        <v>0</v>
      </c>
      <c r="C191" s="73">
        <f>Be!B303</f>
        <v>0</v>
      </c>
      <c r="D191" s="74">
        <f>Be!C303</f>
        <v>0</v>
      </c>
      <c r="E191" s="75">
        <f>Be!D303</f>
        <v>0</v>
      </c>
      <c r="F191" s="74">
        <f>Be!E303</f>
        <v>0</v>
      </c>
      <c r="G191" s="75">
        <f>Be!F303</f>
        <v>0</v>
      </c>
      <c r="H191" s="74">
        <f>Be!G303</f>
        <v>0</v>
      </c>
      <c r="I191" s="75">
        <f>Be!H303</f>
        <v>0</v>
      </c>
      <c r="J191" s="76">
        <f>Be!I303</f>
        <v>0</v>
      </c>
      <c r="K191" s="77"/>
      <c r="L191" s="99">
        <f>Be!A297</f>
        <v>0</v>
      </c>
    </row>
    <row r="192" spans="1:12" x14ac:dyDescent="0.25">
      <c r="A192" s="80" t="s">
        <v>216</v>
      </c>
      <c r="B192" s="72">
        <f>Be!A304</f>
        <v>0</v>
      </c>
      <c r="C192" s="73">
        <f>Be!B304</f>
        <v>0</v>
      </c>
      <c r="D192" s="74">
        <f>Be!C304</f>
        <v>0</v>
      </c>
      <c r="E192" s="75">
        <f>Be!D304</f>
        <v>0</v>
      </c>
      <c r="F192" s="74">
        <f>Be!E304</f>
        <v>0</v>
      </c>
      <c r="G192" s="75">
        <f>Be!F304</f>
        <v>0</v>
      </c>
      <c r="H192" s="74">
        <f>Be!G304</f>
        <v>0</v>
      </c>
      <c r="I192" s="75">
        <f>Be!H304</f>
        <v>0</v>
      </c>
      <c r="J192" s="76">
        <f>Be!I304</f>
        <v>0</v>
      </c>
      <c r="K192" s="77"/>
      <c r="L192" s="99">
        <f>Be!A297</f>
        <v>0</v>
      </c>
    </row>
  </sheetData>
  <sortState ref="B3:L156">
    <sortCondition descending="1" ref="J3:J156"/>
  </sortState>
  <mergeCells count="1">
    <mergeCell ref="A1:L1"/>
  </mergeCells>
  <phoneticPr fontId="32" type="noConversion"/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30"/>
  <sheetViews>
    <sheetView tabSelected="1" view="pageBreakPreview" topLeftCell="A4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27" t="s">
        <v>180</v>
      </c>
      <c r="B1" s="127"/>
      <c r="C1" s="127"/>
    </row>
    <row r="2" spans="1:3" ht="15.75" thickBot="1" x14ac:dyDescent="0.3">
      <c r="A2" s="82"/>
      <c r="B2" s="83" t="s">
        <v>5</v>
      </c>
      <c r="C2" s="83" t="s">
        <v>9</v>
      </c>
    </row>
    <row r="3" spans="1:3" ht="68.099999999999994" customHeight="1" thickBot="1" x14ac:dyDescent="0.3">
      <c r="A3" s="87" t="s">
        <v>18</v>
      </c>
      <c r="B3" s="86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Ceglédi Református Általános Iskola és Óvoda
Burka Gergő   256      Guszti Áron   268
Homola Mihály   261      László Norbert   229
Ugrin Marcell Dániel   277      Vincze Zsolt   257
     4×100     148</v>
      </c>
      <c r="C3" s="85">
        <f>Be!$K$39</f>
        <v>1467</v>
      </c>
    </row>
    <row r="4" spans="1:3" ht="68.099999999999994" customHeight="1" thickBot="1" x14ac:dyDescent="0.3">
      <c r="A4" s="88" t="s">
        <v>19</v>
      </c>
      <c r="B4" s="84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Várkonyi István Általános Iskola, Cegléd
Buda Máté   210      Bozsik-Zakar Tamás   220
Fehér István   310      Kocsis Miklós Boldizsár   245
Vadas Áron   201      Vecseri Brendon   258
     4×100     138</v>
      </c>
      <c r="C4" s="85">
        <f>Be!$K$49</f>
        <v>1381</v>
      </c>
    </row>
    <row r="5" spans="1:3" ht="68.099999999999994" customHeight="1" thickBot="1" x14ac:dyDescent="0.3">
      <c r="A5" s="87" t="s">
        <v>20</v>
      </c>
      <c r="B5" s="86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Somogyi Imre Általános Iskola, Abony
Tugyi Koppány   253      Kocsis Ádám   234
Bakos Patrik   247      Mucza Zétény   227
Raffai József Martin   274      Raffai Ramiz József   209
     4×100     144</v>
      </c>
      <c r="C5" s="85">
        <f>Be!$K$59</f>
        <v>1379</v>
      </c>
    </row>
    <row r="6" spans="1:3" ht="68.099999999999994" customHeight="1" thickBot="1" x14ac:dyDescent="0.3">
      <c r="A6" s="88" t="s">
        <v>21</v>
      </c>
      <c r="B6" s="84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Szent Kereszt Katolikus Általános Iskola, Cegléd
Tóth Darell   247      Bernáth Illés   229
Horváth Zsombor   228      Gujka Marcell   192
Für Zalán   227         0
     4×100     92</v>
      </c>
      <c r="C6" s="85">
        <f>Be!$K$29</f>
        <v>1215</v>
      </c>
    </row>
    <row r="7" spans="1:3" ht="68.099999999999994" customHeight="1" thickBot="1" x14ac:dyDescent="0.3">
      <c r="A7" s="87" t="s">
        <v>22</v>
      </c>
      <c r="B7" s="84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Csemői Ladányi Mihály Általános Iskola
Bódi Brendon Pál   168      Pap Noel Ervin   95
Sándor Tibor   128      Dinyák Bence János   138
Nagy Gyula   251         0
     4×100     57</v>
      </c>
      <c r="C7" s="85">
        <f>Be!$K$69</f>
        <v>837</v>
      </c>
    </row>
    <row r="8" spans="1:3" ht="68.099999999999994" customHeight="1" thickBot="1" x14ac:dyDescent="0.3">
      <c r="A8" s="88" t="s">
        <v>23</v>
      </c>
      <c r="B8" s="86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 xml:space="preserve">
   0         0
   0         0
   0         0
     4×100     0</v>
      </c>
      <c r="C8" s="85">
        <f>Be!$K$79</f>
        <v>0</v>
      </c>
    </row>
    <row r="9" spans="1:3" ht="68.099999999999994" customHeight="1" thickBot="1" x14ac:dyDescent="0.3">
      <c r="A9" s="87" t="s">
        <v>24</v>
      </c>
      <c r="B9" s="84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 xml:space="preserve">
   0         0
   0         0
   0         0
     4×100     0</v>
      </c>
      <c r="C9" s="85">
        <f>Be!$K$89</f>
        <v>0</v>
      </c>
    </row>
    <row r="10" spans="1:3" ht="68.099999999999994" customHeight="1" thickBot="1" x14ac:dyDescent="0.3">
      <c r="A10" s="88" t="s">
        <v>25</v>
      </c>
      <c r="B10" s="86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85">
        <f>Be!$K$99</f>
        <v>0</v>
      </c>
    </row>
    <row r="11" spans="1:3" ht="68.099999999999994" customHeight="1" thickBot="1" x14ac:dyDescent="0.3">
      <c r="A11" s="87" t="s">
        <v>26</v>
      </c>
      <c r="B11" s="84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85">
        <f>Be!$K$109</f>
        <v>0</v>
      </c>
    </row>
    <row r="12" spans="1:3" ht="68.099999999999994" customHeight="1" thickBot="1" x14ac:dyDescent="0.3">
      <c r="A12" s="88" t="s">
        <v>27</v>
      </c>
      <c r="B12" s="86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85">
        <f>Be!$K$119</f>
        <v>0</v>
      </c>
    </row>
    <row r="13" spans="1:3" ht="68.099999999999994" customHeight="1" thickBot="1" x14ac:dyDescent="0.3">
      <c r="A13" s="87" t="s">
        <v>28</v>
      </c>
      <c r="B13" s="84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85">
        <f>Be!$K$129</f>
        <v>0</v>
      </c>
    </row>
    <row r="14" spans="1:3" ht="68.099999999999994" customHeight="1" thickBot="1" x14ac:dyDescent="0.3">
      <c r="A14" s="88" t="s">
        <v>29</v>
      </c>
      <c r="B14" s="86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85">
        <f>Be!$K$139</f>
        <v>0</v>
      </c>
    </row>
    <row r="15" spans="1:3" ht="68.099999999999994" customHeight="1" thickBot="1" x14ac:dyDescent="0.3">
      <c r="A15" s="87" t="s">
        <v>30</v>
      </c>
      <c r="B15" s="84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85">
        <f>Be!$K$149</f>
        <v>0</v>
      </c>
    </row>
    <row r="16" spans="1:3" ht="68.099999999999994" customHeight="1" thickBot="1" x14ac:dyDescent="0.3">
      <c r="A16" s="88" t="s">
        <v>31</v>
      </c>
      <c r="B16" s="86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85">
        <f>Be!$K$159</f>
        <v>0</v>
      </c>
    </row>
    <row r="17" spans="1:3" ht="68.099999999999994" customHeight="1" thickBot="1" x14ac:dyDescent="0.3">
      <c r="A17" s="87" t="s">
        <v>32</v>
      </c>
      <c r="B17" s="84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85">
        <f>Be!$K$169</f>
        <v>0</v>
      </c>
    </row>
    <row r="18" spans="1:3" ht="68.099999999999994" customHeight="1" thickBot="1" x14ac:dyDescent="0.3">
      <c r="A18" s="88" t="s">
        <v>33</v>
      </c>
      <c r="B18" s="86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85">
        <f>Be!$K$179</f>
        <v>0</v>
      </c>
    </row>
    <row r="19" spans="1:3" ht="68.099999999999994" customHeight="1" thickBot="1" x14ac:dyDescent="0.3">
      <c r="A19" s="87" t="s">
        <v>34</v>
      </c>
      <c r="B19" s="84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85">
        <f>Be!$K$189</f>
        <v>0</v>
      </c>
    </row>
    <row r="20" spans="1:3" ht="68.099999999999994" customHeight="1" thickBot="1" x14ac:dyDescent="0.3">
      <c r="A20" s="88" t="s">
        <v>35</v>
      </c>
      <c r="B20" s="86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85">
        <f>Be!$K$199</f>
        <v>0</v>
      </c>
    </row>
    <row r="21" spans="1:3" ht="68.099999999999994" customHeight="1" thickBot="1" x14ac:dyDescent="0.3">
      <c r="A21" s="87" t="s">
        <v>36</v>
      </c>
      <c r="B21" s="84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85">
        <f>Be!$K$209</f>
        <v>0</v>
      </c>
    </row>
    <row r="22" spans="1:3" ht="68.099999999999994" customHeight="1" thickBot="1" x14ac:dyDescent="0.3">
      <c r="A22" s="88" t="s">
        <v>37</v>
      </c>
      <c r="B22" s="86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85">
        <f>Be!$K$219</f>
        <v>0</v>
      </c>
    </row>
    <row r="23" spans="1:3" ht="68.099999999999994" customHeight="1" thickBot="1" x14ac:dyDescent="0.3">
      <c r="A23" s="87" t="s">
        <v>38</v>
      </c>
      <c r="B23" s="84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85">
        <f>Be!$K$229</f>
        <v>0</v>
      </c>
    </row>
    <row r="24" spans="1:3" ht="68.099999999999994" customHeight="1" thickBot="1" x14ac:dyDescent="0.3">
      <c r="A24" s="88" t="s">
        <v>39</v>
      </c>
      <c r="B24" s="86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85">
        <f>Be!$K$239</f>
        <v>0</v>
      </c>
    </row>
    <row r="25" spans="1:3" ht="64.5" thickBot="1" x14ac:dyDescent="0.3">
      <c r="A25" s="87">
        <v>23</v>
      </c>
      <c r="B25" s="86" t="str">
        <f>Be!$A$247&amp;CHAR(10)&amp;Be!$A$249&amp;"   "&amp;Be!$I$249&amp;"      "&amp;Be!$A$250&amp;"   "&amp;Be!$I$250&amp;CHAR(10)&amp;Be!$A$251&amp;"   "&amp;Be!$I$251&amp;"      "&amp;Be!$A$252&amp;"   "&amp;Be!$I$252&amp;CHAR(10)&amp;Be!$A$253&amp;"   "&amp;Be!$I$253&amp;"      "&amp;Be!$A$254&amp;"   "&amp;Be!$I$254&amp;CHAR(10)&amp;"     "&amp;Be!$K$253&amp;"     "&amp;Be!$K$254</f>
        <v>23
   0         0
   0         0
   0         0
     4×100     0</v>
      </c>
      <c r="C25" s="85">
        <f>Be!$K$249</f>
        <v>0</v>
      </c>
    </row>
    <row r="26" spans="1:3" ht="64.5" thickBot="1" x14ac:dyDescent="0.3">
      <c r="A26" s="88" t="s">
        <v>41</v>
      </c>
      <c r="B26" s="86" t="str">
        <f>Be!$A$257&amp;CHAR(10)&amp;Be!$A$259&amp;"   "&amp;Be!$I$259&amp;"      "&amp;Be!$A$260&amp;"   "&amp;Be!$I$260&amp;CHAR(10)&amp;Be!$A$261&amp;"   "&amp;Be!$I$261&amp;"      "&amp;Be!$A$262&amp;"   "&amp;Be!$I$262&amp;CHAR(10)&amp;Be!$A$263&amp;"   "&amp;Be!$I$263&amp;"      "&amp;Be!$A$264&amp;"   "&amp;Be!$I$264&amp;CHAR(10)&amp;"     "&amp;Be!$K$263&amp;"     "&amp;Be!$K$264</f>
        <v>24
   0         0
   0         0
   0         0
     4×100     0</v>
      </c>
      <c r="C26" s="85">
        <f>Be!$K$259</f>
        <v>0</v>
      </c>
    </row>
    <row r="27" spans="1:3" ht="64.5" thickBot="1" x14ac:dyDescent="0.3">
      <c r="A27" s="87" t="s">
        <v>42</v>
      </c>
      <c r="B27" s="86" t="str">
        <f>Be!$A$267&amp;CHAR(10)&amp;Be!$A$269&amp;"   "&amp;Be!$I$269&amp;"      "&amp;Be!$A$270&amp;"   "&amp;Be!$I$270&amp;CHAR(10)&amp;Be!$A$271&amp;"   "&amp;Be!$I$271&amp;"      "&amp;Be!$A$272&amp;"   "&amp;Be!$I$272&amp;CHAR(10)&amp;Be!$A$273&amp;"   "&amp;Be!$I$273&amp;"      "&amp;Be!$A$274&amp;"   "&amp;Be!$I$274&amp;CHAR(10)&amp;"     "&amp;Be!$K$273&amp;"     "&amp;Be!$K$274</f>
        <v xml:space="preserve">
   0         0
   0         0
   0         0
     4×100     0</v>
      </c>
      <c r="C27" s="85">
        <f>Be!$K$269</f>
        <v>0</v>
      </c>
    </row>
    <row r="28" spans="1:3" ht="64.5" thickBot="1" x14ac:dyDescent="0.3">
      <c r="A28" s="88" t="s">
        <v>43</v>
      </c>
      <c r="B28" s="86" t="str">
        <f>Be!$A$277&amp;CHAR(10)&amp;Be!$A$279&amp;"   "&amp;Be!$I$279&amp;"      "&amp;Be!$A$280&amp;"   "&amp;Be!$I$280&amp;CHAR(10)&amp;Be!$A$281&amp;"   "&amp;Be!$I$281&amp;"      "&amp;Be!$A$282&amp;"   "&amp;Be!$I$282&amp;CHAR(10)&amp;Be!$A$283&amp;"   "&amp;Be!$I$283&amp;"      "&amp;Be!$A$284&amp;"   "&amp;Be!$I$284&amp;CHAR(10)&amp;"     "&amp;Be!$K$283&amp;"     "&amp;Be!$K$284</f>
        <v xml:space="preserve">
   0         0
   0         0
   0         0
     4×100     0</v>
      </c>
      <c r="C28" s="85">
        <f>Be!$K$279</f>
        <v>0</v>
      </c>
    </row>
    <row r="29" spans="1:3" ht="64.5" thickBot="1" x14ac:dyDescent="0.3">
      <c r="A29" s="88" t="s">
        <v>44</v>
      </c>
      <c r="B29" s="86" t="str">
        <f>Be!$A$287&amp;CHAR(10)&amp;Be!$A$289&amp;"   "&amp;Be!$I$289&amp;"      "&amp;Be!$A$290&amp;"   "&amp;Be!$I$290&amp;CHAR(10)&amp;Be!$A$291&amp;"   "&amp;Be!$I$291&amp;"      "&amp;Be!$A$292&amp;"   "&amp;Be!$I$292&amp;CHAR(10)&amp;Be!$A$293&amp;"   "&amp;Be!$I$293&amp;"      "&amp;Be!$A$294&amp;"   "&amp;Be!$I$294&amp;CHAR(10)&amp;"     "&amp;Be!$K$293&amp;"     "&amp;Be!$K$294</f>
        <v xml:space="preserve">
   0         0
   0         0
   0         0
     4×100     0</v>
      </c>
      <c r="C29" s="85">
        <f>Be!$K$289</f>
        <v>0</v>
      </c>
    </row>
    <row r="30" spans="1:3" ht="64.5" thickBot="1" x14ac:dyDescent="0.3">
      <c r="A30" s="88" t="s">
        <v>45</v>
      </c>
      <c r="B30" s="86" t="str">
        <f>Be!$A$297&amp;CHAR(10)&amp;Be!$A$299&amp;"   "&amp;Be!$I$299&amp;"      "&amp;Be!$A$300&amp;"   "&amp;Be!$I$300&amp;CHAR(10)&amp;Be!$A$301&amp;"   "&amp;Be!$I$301&amp;"      "&amp;Be!$A$302&amp;"   "&amp;Be!$I$302&amp;CHAR(10)&amp;Be!$A$303&amp;"   "&amp;Be!$I$303&amp;"      "&amp;Be!$A$304&amp;"   "&amp;Be!$I$304&amp;CHAR(10)&amp;"     "&amp;Be!$K$303&amp;"     "&amp;Be!$K$304</f>
        <v xml:space="preserve">
   0         0
   0         0
   0         0
     4×100     0</v>
      </c>
      <c r="C30" s="85">
        <f>Be!$K$299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8" orientation="portrait" horizontalDpi="300" verticalDpi="300" r:id="rId1"/>
  <rowBreaks count="1" manualBreakCount="1">
    <brk id="13" max="16383" man="1"/>
  </rowBreaks>
  <ignoredErrors>
    <ignoredError sqref="B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Windows-felhasználó</cp:lastModifiedBy>
  <cp:lastPrinted>2023-04-25T11:07:52Z</cp:lastPrinted>
  <dcterms:created xsi:type="dcterms:W3CDTF">2016-03-25T16:10:58Z</dcterms:created>
  <dcterms:modified xsi:type="dcterms:W3CDTF">2023-04-25T11:08:44Z</dcterms:modified>
</cp:coreProperties>
</file>